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Интергазсерт Запросы\"/>
    </mc:Choice>
  </mc:AlternateContent>
  <bookViews>
    <workbookView xWindow="480" yWindow="1035" windowWidth="19440" windowHeight="11115"/>
  </bookViews>
  <sheets>
    <sheet name="Запорная" sheetId="2" r:id="rId1"/>
    <sheet name="Регулирующая" sheetId="14" r:id="rId2"/>
    <sheet name="Обратная" sheetId="15" r:id="rId3"/>
    <sheet name="Предохранительная" sheetId="16" r:id="rId4"/>
  </sheets>
  <calcPr calcId="152511"/>
</workbook>
</file>

<file path=xl/calcChain.xml><?xml version="1.0" encoding="utf-8"?>
<calcChain xmlns="http://schemas.openxmlformats.org/spreadsheetml/2006/main">
  <c r="G3" i="15" l="1"/>
  <c r="G4" i="14"/>
  <c r="G3" i="14"/>
  <c r="G5" i="2"/>
  <c r="G4" i="2"/>
  <c r="G3" i="2"/>
  <c r="G3" i="16" l="1"/>
</calcChain>
</file>

<file path=xl/sharedStrings.xml><?xml version="1.0" encoding="utf-8"?>
<sst xmlns="http://schemas.openxmlformats.org/spreadsheetml/2006/main" count="96" uniqueCount="42">
  <si>
    <t>Тип привода</t>
  </si>
  <si>
    <t>Запорные клапана</t>
  </si>
  <si>
    <t>Задвижки</t>
  </si>
  <si>
    <t>Шаровые краны</t>
  </si>
  <si>
    <t>Исходные параметры</t>
  </si>
  <si>
    <t>Комментарий</t>
  </si>
  <si>
    <t>Более 25 уточняется индивидуально</t>
  </si>
  <si>
    <t>Более 3000 уточняется индивидуально</t>
  </si>
  <si>
    <t>более 2 метров уточняется индивидуально</t>
  </si>
  <si>
    <t>Испытательная среда-воздух</t>
  </si>
  <si>
    <t>Более 450 уточняется индивидуально</t>
  </si>
  <si>
    <t>Перепад давления,МПа</t>
  </si>
  <si>
    <t>Регулирующая арматура</t>
  </si>
  <si>
    <t>Регуляторы давления</t>
  </si>
  <si>
    <t>Стоимость, без НДС</t>
  </si>
  <si>
    <t>Содержание</t>
  </si>
  <si>
    <t>Тип</t>
  </si>
  <si>
    <t>Обратные клапана и затворы</t>
  </si>
  <si>
    <t>Предохранительная арматура</t>
  </si>
  <si>
    <t>Уточняется индивидуально от соотношения DN и Рр</t>
  </si>
  <si>
    <t>Назначенный ресурс, циклов</t>
  </si>
  <si>
    <r>
      <t xml:space="preserve">Максимальная температура проводимой среды, </t>
    </r>
    <r>
      <rPr>
        <sz val="11"/>
        <color theme="1"/>
        <rFont val="Calibri"/>
        <family val="2"/>
        <charset val="204"/>
      </rPr>
      <t>°</t>
    </r>
    <r>
      <rPr>
        <sz val="8.8000000000000007"/>
        <color theme="1"/>
        <rFont val="Calibri"/>
        <family val="2"/>
        <charset val="204"/>
      </rPr>
      <t>С</t>
    </r>
  </si>
  <si>
    <t>Наибольший габаритный размер, метры</t>
  </si>
  <si>
    <t>Масса,кг</t>
  </si>
  <si>
    <t>Давление(PN), МПа</t>
  </si>
  <si>
    <t>Диаметр номинальный (DN)</t>
  </si>
  <si>
    <t>Число оборотов маховика</t>
  </si>
  <si>
    <t>Время хода привода в одну сторону</t>
  </si>
  <si>
    <t>Для электро- и пнемоприводов</t>
  </si>
  <si>
    <t>Полезное время работы привода(для электроприводов),%</t>
  </si>
  <si>
    <t>Назначенный ресурс</t>
  </si>
  <si>
    <t>Испытания в объеме пунктов 1.1-1.5,2.1,2.4</t>
  </si>
  <si>
    <t>Испытания в объеме пунктов 1.1-1.5,3.1,3.2,3.4</t>
  </si>
  <si>
    <t>Испытания в объеме пунктов 1.1-1.5,4.1,4.2,4.3</t>
  </si>
  <si>
    <t>Испытания в объеме пунктов 1.1-1.5,7.1-7.4</t>
  </si>
  <si>
    <t>Испытания в объеме пунктов 1.1-1.5,7.1,7.5,7.6</t>
  </si>
  <si>
    <t>Испытания в объеме пунктов 1.1-1.5,5.1-5.4</t>
  </si>
  <si>
    <t>Испытания в объеме пунктов 1.1-1.5,6.1-6.4</t>
  </si>
  <si>
    <t>Для ручного привода.
Не более 150 Н при вращении.
Не более 450 Н при страгивании.</t>
  </si>
  <si>
    <t>1-ручной,
2-пневматический,
3-электро</t>
  </si>
  <si>
    <t>Более 2 метров уточняется индивидуально</t>
  </si>
  <si>
    <t>Для электропривода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</si>
</sst>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.8000000000000007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3" borderId="0" xfId="0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3" xfId="0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 wrapText="1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/>
    <xf numFmtId="166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 wrapText="1"/>
    </xf>
    <xf numFmtId="1" fontId="0" fillId="3" borderId="0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8"/>
  <sheetViews>
    <sheetView tabSelected="1" zoomScale="80" zoomScaleNormal="80" workbookViewId="0">
      <selection activeCell="E7" sqref="E7"/>
    </sheetView>
  </sheetViews>
  <sheetFormatPr defaultRowHeight="15" x14ac:dyDescent="0.25"/>
  <cols>
    <col min="1" max="1" width="22.5703125" style="4" customWidth="1"/>
    <col min="2" max="2" width="18.140625" style="4" customWidth="1"/>
    <col min="3" max="3" width="43.5703125" style="4" bestFit="1" customWidth="1"/>
    <col min="4" max="4" width="18.5703125" style="4" customWidth="1"/>
    <col min="5" max="5" width="24.5703125" style="9" customWidth="1"/>
    <col min="6" max="6" width="73" style="9" bestFit="1" customWidth="1"/>
    <col min="7" max="7" width="25.5703125" style="9" bestFit="1" customWidth="1"/>
    <col min="8" max="8" width="18.140625" style="4" customWidth="1"/>
    <col min="9" max="10" width="18.140625" style="21" customWidth="1"/>
    <col min="11" max="11" width="23" style="21" bestFit="1" customWidth="1"/>
    <col min="12" max="19" width="18.140625" style="21" customWidth="1"/>
    <col min="20" max="26" width="18.140625" style="4" customWidth="1"/>
    <col min="27" max="27" width="33.85546875" style="4" bestFit="1" customWidth="1"/>
    <col min="28" max="47" width="18.140625" style="4" customWidth="1"/>
    <col min="54" max="56" width="14.5703125" style="4" customWidth="1"/>
    <col min="57" max="57" width="4.7109375" style="4" customWidth="1"/>
    <col min="58" max="58" width="19.140625" style="4" bestFit="1" customWidth="1"/>
    <col min="59" max="72" width="13.28515625" style="4" customWidth="1"/>
    <col min="73" max="73" width="18.7109375" style="4" customWidth="1"/>
    <col min="74" max="74" width="19.85546875" style="4" customWidth="1"/>
    <col min="75" max="75" width="14.28515625" style="1" customWidth="1"/>
    <col min="76" max="77" width="34" style="6" customWidth="1"/>
    <col min="78" max="78" width="12.42578125" style="1" customWidth="1"/>
    <col min="79" max="79" width="14.85546875" style="6" customWidth="1"/>
    <col min="80" max="81" width="12.42578125" style="6" customWidth="1"/>
    <col min="82" max="83" width="15.140625" customWidth="1"/>
    <col min="84" max="84" width="12" customWidth="1"/>
    <col min="85" max="85" width="9" bestFit="1" customWidth="1"/>
    <col min="86" max="86" width="8.42578125" bestFit="1" customWidth="1"/>
    <col min="88" max="88" width="12" customWidth="1"/>
  </cols>
  <sheetData>
    <row r="1" spans="1:83" ht="30.75" customHeight="1" x14ac:dyDescent="0.25">
      <c r="A1" s="78" t="s">
        <v>9</v>
      </c>
      <c r="B1" s="79"/>
      <c r="C1" s="80"/>
      <c r="E1" s="34"/>
      <c r="F1" s="34"/>
      <c r="G1" s="34"/>
      <c r="H1" s="34"/>
      <c r="J1" s="82"/>
      <c r="K1" s="82"/>
      <c r="L1" s="82"/>
      <c r="M1" s="82"/>
      <c r="N1" s="82"/>
      <c r="O1" s="82"/>
      <c r="P1" s="82"/>
      <c r="Q1" s="82"/>
      <c r="R1" s="82"/>
      <c r="S1" s="52"/>
      <c r="T1" s="16"/>
      <c r="U1" s="16"/>
      <c r="V1" s="16"/>
      <c r="W1" s="81"/>
      <c r="X1" s="81"/>
      <c r="Y1" s="81"/>
      <c r="Z1" s="16"/>
      <c r="BW1" s="6"/>
      <c r="BZ1" s="6"/>
    </row>
    <row r="2" spans="1:83" ht="15" customHeight="1" x14ac:dyDescent="0.25">
      <c r="A2" s="78" t="s">
        <v>4</v>
      </c>
      <c r="B2" s="80"/>
      <c r="C2" s="36" t="s">
        <v>5</v>
      </c>
      <c r="D2" s="16"/>
      <c r="E2" s="49" t="s">
        <v>16</v>
      </c>
      <c r="F2" s="49" t="s">
        <v>15</v>
      </c>
      <c r="G2" s="49" t="s">
        <v>14</v>
      </c>
      <c r="H2" s="57"/>
      <c r="I2" s="52"/>
      <c r="J2" s="2"/>
      <c r="K2" s="2"/>
      <c r="L2" s="2"/>
      <c r="M2" s="2"/>
      <c r="N2" s="2"/>
      <c r="O2" s="2"/>
      <c r="P2" s="2"/>
      <c r="Q2" s="2"/>
      <c r="R2" s="5"/>
      <c r="S2" s="3"/>
      <c r="T2" s="3"/>
      <c r="U2" s="3"/>
      <c r="V2" s="3"/>
      <c r="W2" s="3"/>
      <c r="X2" s="3"/>
      <c r="Y2" s="3"/>
      <c r="Z2" s="10"/>
      <c r="AT2" s="16"/>
      <c r="AU2" s="16"/>
      <c r="BB2" s="15"/>
      <c r="BC2" s="15"/>
      <c r="BD2" s="15"/>
      <c r="BE2" s="1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Z2" s="3"/>
      <c r="CA2" s="3"/>
      <c r="CB2" s="3"/>
      <c r="CC2" s="3"/>
      <c r="CD2" s="2"/>
      <c r="CE2" s="2"/>
    </row>
    <row r="3" spans="1:83" ht="72" customHeight="1" x14ac:dyDescent="0.25">
      <c r="A3" s="32" t="s">
        <v>25</v>
      </c>
      <c r="B3" s="8">
        <v>400</v>
      </c>
      <c r="C3" s="7"/>
      <c r="D3" s="14"/>
      <c r="E3" s="27" t="s">
        <v>3</v>
      </c>
      <c r="F3" s="67" t="s">
        <v>31</v>
      </c>
      <c r="G3" s="27">
        <f>(17160*((1.26*4*(IF(Запорная!B4&gt;32,ОШИБКА,1))*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)),0))+(((3*(IF(B5&lt;50,1,IF(B5&lt;250,1.2,IF(B5&lt;1000,1.4,IF(B5&lt;3000,1.6,IF(B5&lt;5000,1.8,IF(B5&lt;10000,2,ОШИБКА)))))))*(IF(B6&lt;0.5,1,IF(B6&lt;1,1.2,IF(B6&lt;2,1.4,IF(B6&lt;3,1.6,IF(B6&lt;4,2,IF(B6&lt;5,2.2,ОШИБКА)))))))+2)))+(((IF(Запорная!B4&lt;=10,1,(Запорная!B4/10)^0.25)*(0.55+0.55*2+0.77*2+0.55*2+0.66)))+(IF(Запорная!B3&gt;100,1+(Запорная!B3/240),1)*6.6))+4+7.5))+((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800,0.08,0.04))*3600)))/(7-(Запорная!B7/150)))),0))*5.5*((1.4*(IF(Запорная!B3&gt;600,0.08,0.04)*B7*(7-B7/150))+((0.5*B7*B5)/3600))+(IF(Запорная!B3&gt;800,80,40)*7)))+(5*8*(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800,0.08,0.04))*3600)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)),0))*67)</f>
        <v>1290085.0923553042</v>
      </c>
      <c r="H3" s="45"/>
      <c r="I3" s="28"/>
      <c r="J3" s="14"/>
      <c r="K3" s="14"/>
      <c r="L3" s="5"/>
      <c r="M3" s="5"/>
      <c r="N3" s="5"/>
      <c r="O3" s="5"/>
      <c r="P3" s="5"/>
      <c r="Q3" s="5"/>
      <c r="R3" s="5"/>
      <c r="S3" s="13"/>
      <c r="T3" s="13"/>
      <c r="U3" s="13"/>
      <c r="V3" s="3"/>
      <c r="W3" s="33"/>
      <c r="X3" s="10"/>
      <c r="Y3" s="10"/>
      <c r="Z3"/>
      <c r="AT3" s="14"/>
      <c r="AU3" s="14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83" ht="45" x14ac:dyDescent="0.25">
      <c r="A4" s="32" t="s">
        <v>24</v>
      </c>
      <c r="B4" s="8">
        <v>16</v>
      </c>
      <c r="C4" s="7" t="s">
        <v>6</v>
      </c>
      <c r="D4" s="14"/>
      <c r="E4" s="26" t="s">
        <v>2</v>
      </c>
      <c r="F4" s="67" t="s">
        <v>32</v>
      </c>
      <c r="G4" s="68">
        <f>(17160*((1.26*4*(IF(Запорная!B4&gt;32,ОШИБКА,1))*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)),0))+(((3*(IF(B5&lt;50,1,IF(B5&lt;250,1.2,IF(B5&lt;1000,1.4,IF(B5&lt;3000,1.6,IF(B5&lt;5000,1.8,IF(B5&lt;10000,2,ОШИБКА)))))))*(IF(B6&lt;0.5,1,IF(B6&lt;1,1.2,IF(B6&lt;2,1.4,IF(B6&lt;3,1.6,IF(B6&lt;4,2,IF(B6&lt;5,2.2,ОШИБКА)))))))+2)))+(((IF(Запорная!B4&lt;=10,1,(Запорная!B4/10)^0.25)*(0.55+0.55*2+0.77*2+0.77*2+0.55*2+0.66)))+(IF(Запорная!B3&gt;100,1+(Запорная!B3/240),1)*6.6))+4+7.5))+((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800,0.08,0.04))*3600)))/(7-(Запорная!B7/150)))),0))*5.5*((1.4*(IF(Запорная!B3&gt;600,0.08,0.04)*B7*(7-B7/150))+((0.5*B7*B5)/3600))+(IF(Запорная!B3&gt;800,80,40)*7)))+(5*8*(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800,0.08,0.04))*3600)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)),0))*67)</f>
        <v>1319806.4059473244</v>
      </c>
      <c r="H4" s="76"/>
      <c r="I4" s="28"/>
      <c r="J4" s="3"/>
      <c r="K4" s="3"/>
      <c r="L4" s="28"/>
      <c r="M4" s="28"/>
      <c r="N4" s="29"/>
      <c r="O4" s="28"/>
      <c r="P4" s="10"/>
      <c r="Q4" s="10"/>
      <c r="R4" s="3"/>
      <c r="S4" s="3"/>
      <c r="T4" s="3"/>
      <c r="U4" s="3"/>
      <c r="V4" s="3"/>
      <c r="W4" s="14"/>
      <c r="X4" s="31"/>
      <c r="Y4" s="3"/>
      <c r="Z4"/>
      <c r="AT4" s="14"/>
      <c r="AU4" s="14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1:83" ht="73.5" customHeight="1" x14ac:dyDescent="0.25">
      <c r="A5" s="37" t="s">
        <v>23</v>
      </c>
      <c r="B5" s="8">
        <v>1000</v>
      </c>
      <c r="C5" s="7" t="s">
        <v>7</v>
      </c>
      <c r="D5" s="14"/>
      <c r="E5" s="26" t="s">
        <v>1</v>
      </c>
      <c r="F5" s="67" t="s">
        <v>33</v>
      </c>
      <c r="G5" s="68">
        <f>(17160*((1.26*4*(IF(Запорная!B4&gt;32,ОШИБКА,1))*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/(3600*IF(Запорная!B3&gt;600,0.08,0.04)))))/(7-(Запорная!B7/150)))),0))+(((3*(IF(B5&lt;50,1,IF(B5&lt;250,1.2,IF(B5&lt;1000,1.4,IF(B5&lt;3000,1.6,IF(B5&lt;5000,1.8,IF(B5&lt;10000,2,ОШИБКА)))))))*(IF(B6&lt;0.5,1,IF(B6&lt;1,1.2,IF(B6&lt;2,1.4,IF(B6&lt;3,1.6,IF(B6&lt;4,2,IF(B6&lt;5,2.2,ОШИБКА)))))))+2)))+(((IF(Запорная!B4&lt;=10,1,(Запорная!B4/10)^0.25)*(0.55+0.55*2+0.77*2+0.77*2+0.55)))+(IF(Запорная!B3&gt;100,1+(Запорная!B3/240),1)*6.6))+4+7.5))+((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800,0.08,0.04))*3600)))/(7-(Запорная!B7/150)))),0))*5.5*((1.4*(IF(Запорная!B3&gt;600,0.08,0.04)*B7*(7-B7/150))+((0.5*B7*B5)/3600))+(IF(Запорная!B3&gt;800,80,40)*7)))+(5*8*(ROUNDUP(IF(Запорная!B9=1,((Запорная!B8/10)*(((Запорная!B10*12)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,IF(Запорная!B9=2,((Запорная!B8/10)*(((Запорная!B11*2)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800,0.08,0.04))*3600)))/(7-(Запорная!B7/150)),((Запорная!B8/10)*((((Запорная!B11*2)/(Запорная!B12/100))/3600)+(IF(Запорная!B3&lt;550,(Запорная!B4+0.101)*1000000/(287.4*(273+B7))*(Запорная!B3/1000)^3*PI()*0.6,IF(Запорная!B3&lt;900,(Запорная!B4+0.101)*1000000/(287.4*(273+B7))*(Запорная!B3/1000)^3*PI()*0.4,(Запорная!B4+0.101)*1000000/(287.4*(273+B7))*(Запорная!B3/1000)^3*PI()*0.3)))/((IF(Запорная!B3&gt;600,0.08,0.04))*3600)))/(7-(Запорная!B7/150)))),0))*67)</f>
        <v>1296453.9452678799</v>
      </c>
      <c r="M5" s="2"/>
      <c r="N5" s="2"/>
      <c r="O5" s="2"/>
      <c r="P5" s="23"/>
      <c r="Q5" s="3"/>
      <c r="S5" s="3"/>
      <c r="T5" s="3"/>
      <c r="U5" s="3"/>
      <c r="V5" s="3"/>
      <c r="W5" s="14"/>
      <c r="X5" s="31"/>
      <c r="Y5" s="3"/>
      <c r="Z5"/>
      <c r="AT5" s="14"/>
      <c r="AU5" s="14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W5" s="6"/>
      <c r="BZ5" s="6"/>
    </row>
    <row r="6" spans="1:83" ht="88.5" customHeight="1" x14ac:dyDescent="0.25">
      <c r="A6" s="37" t="s">
        <v>22</v>
      </c>
      <c r="B6" s="8">
        <v>1.1000000000000001</v>
      </c>
      <c r="C6" s="7" t="s">
        <v>40</v>
      </c>
      <c r="D6" s="14"/>
      <c r="I6" s="51"/>
      <c r="M6" s="2"/>
      <c r="N6" s="2"/>
      <c r="O6" s="2"/>
      <c r="P6" s="3"/>
      <c r="Q6" s="3"/>
      <c r="S6" s="3"/>
      <c r="T6" s="3"/>
      <c r="U6" s="3"/>
      <c r="V6" s="3"/>
      <c r="W6" s="14"/>
      <c r="X6" s="31"/>
      <c r="Y6" s="3"/>
      <c r="Z6"/>
      <c r="AT6" s="14"/>
      <c r="AU6" s="14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W6" s="6"/>
      <c r="BZ6" s="6"/>
    </row>
    <row r="7" spans="1:83" ht="86.25" customHeight="1" x14ac:dyDescent="0.25">
      <c r="A7" s="32" t="s">
        <v>21</v>
      </c>
      <c r="B7" s="8">
        <v>80</v>
      </c>
      <c r="C7" s="7" t="s">
        <v>10</v>
      </c>
      <c r="D7" s="14"/>
      <c r="I7" s="23"/>
      <c r="M7" s="35"/>
      <c r="N7" s="35"/>
      <c r="O7" s="35"/>
      <c r="P7" s="28"/>
      <c r="Q7" s="35"/>
      <c r="R7" s="35"/>
      <c r="S7" s="35"/>
      <c r="T7" s="35"/>
      <c r="U7" s="35"/>
      <c r="V7" s="35"/>
      <c r="W7" s="10"/>
      <c r="X7" s="31"/>
      <c r="Y7" s="3"/>
      <c r="Z7"/>
      <c r="AA7" s="3"/>
      <c r="AB7" s="30"/>
      <c r="AC7" s="30"/>
      <c r="AD7" s="30"/>
      <c r="AE7" s="30"/>
      <c r="AF7" s="30"/>
      <c r="AG7" s="30"/>
      <c r="AH7" s="12"/>
      <c r="AI7" s="12"/>
      <c r="AJ7"/>
      <c r="AK7" s="2"/>
      <c r="AL7" s="2"/>
      <c r="AM7" s="5"/>
      <c r="AN7" s="5"/>
      <c r="AO7" s="5"/>
      <c r="AP7" s="5"/>
      <c r="AQ7" s="5"/>
      <c r="AR7" s="5"/>
      <c r="AS7" s="5"/>
      <c r="AT7" s="14"/>
      <c r="AU7" s="14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W7" s="6"/>
      <c r="BZ7" s="6"/>
    </row>
    <row r="8" spans="1:83" ht="36" customHeight="1" x14ac:dyDescent="0.25">
      <c r="A8" s="32" t="s">
        <v>20</v>
      </c>
      <c r="B8" s="8">
        <v>2000</v>
      </c>
      <c r="C8" s="7"/>
      <c r="G8" s="29"/>
      <c r="H8" s="29"/>
      <c r="I8" s="14"/>
      <c r="M8" s="35"/>
      <c r="N8" s="35"/>
      <c r="O8" s="35"/>
      <c r="P8" s="35"/>
      <c r="Q8" s="35"/>
      <c r="R8" s="35"/>
      <c r="S8" s="35"/>
      <c r="T8" s="35"/>
      <c r="U8" s="35"/>
      <c r="V8" s="35"/>
      <c r="W8" s="10"/>
      <c r="X8" s="31"/>
      <c r="Y8" s="3"/>
      <c r="Z8"/>
      <c r="AA8" s="3"/>
      <c r="AB8" s="30"/>
      <c r="AC8" s="30"/>
      <c r="AD8" s="30"/>
      <c r="AE8" s="30"/>
      <c r="AF8" s="30"/>
      <c r="AG8" s="30"/>
      <c r="AH8" s="12"/>
      <c r="AI8" s="12"/>
      <c r="AJ8"/>
      <c r="AK8" s="2"/>
      <c r="AL8" s="2"/>
      <c r="AM8" s="5"/>
      <c r="AN8" s="5"/>
      <c r="AO8" s="5"/>
      <c r="AP8" s="5"/>
      <c r="AQ8" s="5"/>
      <c r="AR8" s="5"/>
      <c r="AS8" s="5"/>
      <c r="AT8" s="14"/>
      <c r="AU8" s="14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W8" s="6"/>
      <c r="BZ8" s="6"/>
    </row>
    <row r="9" spans="1:83" ht="53.25" customHeight="1" x14ac:dyDescent="0.25">
      <c r="A9" s="32" t="s">
        <v>0</v>
      </c>
      <c r="B9" s="8">
        <v>3</v>
      </c>
      <c r="C9" s="32" t="s">
        <v>39</v>
      </c>
      <c r="E9" s="12"/>
      <c r="F9" s="14"/>
      <c r="G9" s="29"/>
      <c r="H9" s="29"/>
      <c r="I9" s="14"/>
      <c r="M9" s="35"/>
      <c r="N9" s="35"/>
      <c r="O9" s="35"/>
      <c r="P9" s="35"/>
      <c r="Q9" s="35"/>
      <c r="R9" s="35"/>
      <c r="S9" s="35"/>
      <c r="T9" s="35"/>
      <c r="U9" s="35"/>
      <c r="V9" s="35"/>
      <c r="W9" s="10"/>
      <c r="X9" s="31"/>
      <c r="Y9" s="3"/>
      <c r="Z9"/>
      <c r="AA9" s="3"/>
      <c r="AB9" s="30"/>
      <c r="AC9" s="30"/>
      <c r="AD9" s="30"/>
      <c r="AE9" s="30"/>
      <c r="AF9" s="30"/>
      <c r="AG9" s="30"/>
      <c r="AH9" s="12"/>
      <c r="AI9" s="12"/>
      <c r="AJ9"/>
      <c r="AK9" s="2"/>
      <c r="AL9" s="2"/>
      <c r="AM9" s="5"/>
      <c r="AN9" s="5"/>
      <c r="AO9" s="5"/>
      <c r="AP9" s="5"/>
      <c r="AQ9" s="5"/>
      <c r="AR9" s="5"/>
      <c r="AS9" s="5"/>
      <c r="AT9" s="14"/>
      <c r="AU9" s="14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W9" s="6"/>
      <c r="BZ9" s="6"/>
    </row>
    <row r="10" spans="1:83" ht="53.25" customHeight="1" x14ac:dyDescent="0.25">
      <c r="A10" s="32" t="s">
        <v>26</v>
      </c>
      <c r="B10" s="8">
        <v>2222</v>
      </c>
      <c r="C10" s="7" t="s">
        <v>38</v>
      </c>
      <c r="E10" s="12"/>
      <c r="F10" s="14"/>
      <c r="G10" s="29"/>
      <c r="H10" s="29"/>
      <c r="I10" s="1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10"/>
      <c r="X10" s="31"/>
      <c r="Y10" s="3"/>
      <c r="Z10"/>
      <c r="AA10" s="3"/>
      <c r="AB10" s="30"/>
      <c r="AC10" s="30"/>
      <c r="AD10" s="30"/>
      <c r="AE10" s="30"/>
      <c r="AF10" s="30"/>
      <c r="AG10" s="30"/>
      <c r="AH10" s="12"/>
      <c r="AI10" s="12"/>
      <c r="AJ10"/>
      <c r="AK10" s="2"/>
      <c r="AL10" s="2"/>
      <c r="AM10" s="5"/>
      <c r="AN10" s="5"/>
      <c r="AO10" s="5"/>
      <c r="AP10" s="5"/>
      <c r="AQ10" s="5"/>
      <c r="AR10" s="5"/>
      <c r="AS10" s="5"/>
      <c r="AT10" s="14"/>
      <c r="AU10" s="14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W10" s="6"/>
      <c r="BZ10" s="6"/>
    </row>
    <row r="11" spans="1:83" ht="67.5" customHeight="1" x14ac:dyDescent="0.25">
      <c r="A11" s="7" t="s">
        <v>27</v>
      </c>
      <c r="B11" s="8">
        <v>22</v>
      </c>
      <c r="C11" s="7" t="s">
        <v>28</v>
      </c>
      <c r="D11" s="14"/>
      <c r="E11" s="12"/>
      <c r="F11" s="14"/>
      <c r="G11" s="29"/>
      <c r="H11" s="29"/>
      <c r="I11" s="14"/>
      <c r="M11" s="39"/>
      <c r="N11" s="39"/>
      <c r="O11" s="39"/>
      <c r="P11" s="20"/>
      <c r="Q11" s="20"/>
      <c r="R11" s="20"/>
      <c r="S11" s="2"/>
      <c r="T11"/>
      <c r="U11" s="20"/>
      <c r="V11" s="20"/>
      <c r="W11" s="10"/>
      <c r="X11" s="31"/>
      <c r="Y11" s="3"/>
      <c r="Z11" s="10"/>
      <c r="AA11"/>
      <c r="AB11"/>
      <c r="AC11"/>
      <c r="AD11"/>
      <c r="AE11"/>
      <c r="AF11"/>
      <c r="AG11" s="3"/>
      <c r="AH11" s="6"/>
      <c r="AI11" s="6"/>
      <c r="AJ11"/>
      <c r="AK11"/>
      <c r="AL11"/>
      <c r="AM11"/>
      <c r="AN11"/>
      <c r="AO11"/>
      <c r="AP11"/>
      <c r="AQ11"/>
      <c r="AR11"/>
      <c r="AS11"/>
      <c r="AT11" s="14"/>
      <c r="AU11" s="14"/>
      <c r="BF11" s="22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W11" s="6"/>
      <c r="BZ11" s="6"/>
    </row>
    <row r="12" spans="1:83" ht="50.25" customHeight="1" x14ac:dyDescent="0.25">
      <c r="A12" s="37" t="s">
        <v>29</v>
      </c>
      <c r="B12" s="8">
        <v>25</v>
      </c>
      <c r="C12" s="7" t="s">
        <v>41</v>
      </c>
      <c r="D12" s="14"/>
      <c r="E12" s="12"/>
      <c r="F12" s="14"/>
      <c r="G12" s="29"/>
      <c r="H12" s="29"/>
      <c r="I12" s="14"/>
      <c r="M12" s="19"/>
      <c r="N12" s="19"/>
      <c r="O12" s="19"/>
      <c r="P12" s="39"/>
      <c r="Q12" s="39"/>
      <c r="R12" s="39"/>
      <c r="S12" s="19"/>
      <c r="T12" s="19"/>
      <c r="U12" s="19"/>
      <c r="V12" s="20"/>
      <c r="W12" s="21"/>
      <c r="X12" s="31"/>
      <c r="Y12" s="3"/>
      <c r="Z12" s="10"/>
      <c r="AA12" s="3"/>
      <c r="AB12" s="3"/>
      <c r="AC12" s="3"/>
      <c r="AD12" s="3"/>
      <c r="AE12" s="3"/>
      <c r="AF12" s="3"/>
      <c r="AG12" s="3"/>
      <c r="AH12" s="6"/>
      <c r="AI12" s="6"/>
      <c r="AJ12"/>
      <c r="AK12"/>
      <c r="AL12"/>
      <c r="AM12" s="28"/>
      <c r="AN12" s="28"/>
      <c r="AO12" s="29"/>
      <c r="AP12" s="28"/>
      <c r="AQ12" s="5"/>
      <c r="AR12" s="5"/>
      <c r="AS12" s="19"/>
      <c r="AT12" s="14"/>
      <c r="AU12" s="14"/>
      <c r="BB12" s="21"/>
      <c r="BC12" s="21"/>
      <c r="BD12" s="21"/>
      <c r="BE12" s="21"/>
      <c r="BG12" s="2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W12" s="6"/>
      <c r="BZ12" s="6"/>
    </row>
    <row r="13" spans="1:83" ht="28.5" customHeight="1" x14ac:dyDescent="0.25">
      <c r="D13" s="14"/>
      <c r="E13" s="40"/>
      <c r="F13" s="14"/>
      <c r="G13" s="29"/>
      <c r="H13" s="29"/>
      <c r="I13" s="14"/>
      <c r="M13" s="2"/>
      <c r="N13" s="2"/>
      <c r="O13" s="2"/>
      <c r="P13" s="38"/>
      <c r="Q13" s="2"/>
      <c r="R13" s="38"/>
      <c r="S13" s="2"/>
      <c r="T13"/>
      <c r="U13" s="38"/>
      <c r="V13" s="20"/>
      <c r="W13" s="21"/>
      <c r="X13" s="31"/>
      <c r="Y13" s="3"/>
      <c r="Z13" s="10"/>
      <c r="AA13" s="3"/>
      <c r="AB13" s="3"/>
      <c r="AC13" s="3"/>
      <c r="AD13" s="3"/>
      <c r="AE13" s="3"/>
      <c r="AF13" s="3"/>
      <c r="AG13" s="3"/>
      <c r="AH13" s="6"/>
      <c r="AI13" s="6"/>
      <c r="AJ13"/>
      <c r="AK13"/>
      <c r="AL13"/>
      <c r="AM13" s="28"/>
      <c r="AN13" s="28"/>
      <c r="AO13" s="29"/>
      <c r="AP13" s="28"/>
      <c r="AQ13" s="5"/>
      <c r="AR13" s="5"/>
      <c r="AS13" s="19"/>
      <c r="AT13" s="14"/>
      <c r="AU13" s="14"/>
      <c r="BB13" s="21"/>
      <c r="BF13" s="5"/>
      <c r="BG13" s="2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W13" s="6"/>
      <c r="BZ13" s="6"/>
    </row>
    <row r="14" spans="1:83" x14ac:dyDescent="0.25">
      <c r="B14" s="14"/>
      <c r="D14" s="14"/>
      <c r="E14" s="12"/>
      <c r="F14" s="14"/>
      <c r="G14" s="29"/>
      <c r="H14" s="29"/>
      <c r="I14" s="14"/>
      <c r="M14" s="2"/>
      <c r="N14" s="2"/>
      <c r="O14" s="2"/>
      <c r="P14" s="14"/>
      <c r="Q14" s="20"/>
      <c r="R14" s="20"/>
      <c r="S14" s="38"/>
      <c r="T14" s="38"/>
      <c r="U14" s="38"/>
      <c r="V14"/>
      <c r="W14" s="21"/>
      <c r="X14" s="46"/>
      <c r="Y14" s="46"/>
      <c r="Z14" s="18"/>
      <c r="AA14"/>
      <c r="AB14" s="3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 s="14"/>
      <c r="AU14" s="14"/>
      <c r="BB14" s="21"/>
      <c r="BF14" s="5"/>
      <c r="BG14" s="2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W14" s="6"/>
      <c r="BZ14" s="6"/>
    </row>
    <row r="15" spans="1:83" ht="49.5" customHeight="1" x14ac:dyDescent="0.25">
      <c r="A15" s="33"/>
      <c r="B15" s="33"/>
      <c r="C15" s="21"/>
      <c r="D15" s="14"/>
      <c r="E15" s="12"/>
      <c r="F15" s="14"/>
      <c r="G15" s="29"/>
      <c r="H15" s="29"/>
      <c r="I15" s="14"/>
      <c r="M15" s="10"/>
      <c r="N15" s="10"/>
      <c r="O15" s="12"/>
      <c r="P15" s="10"/>
      <c r="Q15" s="10"/>
      <c r="R15" s="43"/>
      <c r="S15" s="10"/>
      <c r="T15" s="10"/>
      <c r="U15" s="10"/>
      <c r="V15" s="10"/>
      <c r="W15" s="21"/>
      <c r="X15" s="31"/>
      <c r="Y15" s="3"/>
      <c r="Z15" s="13"/>
      <c r="AA15"/>
      <c r="AB15" s="31"/>
      <c r="AC15"/>
      <c r="AD15"/>
      <c r="AE15"/>
      <c r="AF15"/>
      <c r="AG15"/>
      <c r="AH15"/>
      <c r="AI15"/>
      <c r="AJ15"/>
      <c r="AK15"/>
      <c r="AL15"/>
      <c r="AM15" s="25"/>
      <c r="AN15" s="25"/>
      <c r="AO15"/>
      <c r="AP15"/>
      <c r="AQ15"/>
      <c r="AR15"/>
      <c r="AS15"/>
      <c r="AT15" s="14"/>
      <c r="AU15" s="14"/>
      <c r="BB15" s="21"/>
      <c r="BF15" s="5"/>
      <c r="BG15" s="2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W15" s="6"/>
      <c r="BZ15" s="6"/>
    </row>
    <row r="16" spans="1:83" ht="15" customHeight="1" x14ac:dyDescent="0.25">
      <c r="A16" s="3"/>
      <c r="B16" s="3"/>
      <c r="C16" s="21"/>
      <c r="D16" s="14"/>
      <c r="E16" s="28"/>
      <c r="F16" s="14"/>
      <c r="G16" s="29"/>
      <c r="H16" s="29"/>
      <c r="I16" s="14"/>
      <c r="J16" s="2"/>
      <c r="K16" s="2"/>
      <c r="L16" s="2"/>
      <c r="M16" s="2"/>
      <c r="N16" s="2"/>
      <c r="O16" s="2"/>
      <c r="P16" s="2"/>
      <c r="Q16" s="2"/>
      <c r="R16" s="2"/>
      <c r="S16" s="12"/>
      <c r="T16" s="12"/>
      <c r="U16" s="12"/>
      <c r="V16" s="12"/>
      <c r="W16" s="31"/>
      <c r="X16" s="31"/>
      <c r="Y16" s="3"/>
      <c r="Z16" s="14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 s="14"/>
      <c r="AU16" s="14"/>
      <c r="BB16" s="21"/>
      <c r="BF16" s="5"/>
      <c r="BG16" s="2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W16" s="6"/>
      <c r="BZ16" s="6"/>
    </row>
    <row r="17" spans="1:81" x14ac:dyDescent="0.25">
      <c r="A17" s="3"/>
      <c r="B17" s="13"/>
      <c r="C17" s="21"/>
      <c r="D17" s="14"/>
      <c r="E17" s="41"/>
      <c r="F17" s="14"/>
      <c r="G17" s="29"/>
      <c r="H17" s="29"/>
      <c r="I17" s="14"/>
      <c r="J17" s="2"/>
      <c r="K17" s="2"/>
      <c r="L17" s="2"/>
      <c r="M17" s="10"/>
      <c r="N17" s="10"/>
      <c r="O17" s="10"/>
      <c r="P17" s="2"/>
      <c r="Q17" s="2"/>
      <c r="R17" s="2"/>
      <c r="S17" s="10"/>
      <c r="T17" s="10"/>
      <c r="U17" s="10"/>
      <c r="V17" s="10"/>
      <c r="W17" s="46"/>
      <c r="X17" s="31"/>
      <c r="Y17" s="3"/>
      <c r="Z17" s="16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 s="14"/>
      <c r="AU17" s="14"/>
      <c r="BB17" s="21"/>
      <c r="BF17" s="5"/>
      <c r="BG17" s="2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W17" s="6"/>
      <c r="BZ17" s="6"/>
    </row>
    <row r="18" spans="1:81" x14ac:dyDescent="0.25">
      <c r="A18" s="10"/>
      <c r="B18" s="10"/>
      <c r="C18" s="21"/>
      <c r="D18" s="14"/>
      <c r="E18" s="28"/>
      <c r="F18" s="14"/>
      <c r="G18" s="29"/>
      <c r="H18" s="29"/>
      <c r="I18" s="14"/>
      <c r="J18" s="2"/>
      <c r="K18" s="2"/>
      <c r="L18" s="2"/>
      <c r="M18" s="13"/>
      <c r="N18" s="13"/>
      <c r="O18" s="13"/>
      <c r="P18" s="13"/>
      <c r="Q18" s="2"/>
      <c r="R18" s="2"/>
      <c r="S18" s="13"/>
      <c r="T18" s="13"/>
      <c r="U18" s="13"/>
      <c r="V18" s="13"/>
      <c r="W18" s="31"/>
      <c r="X18" s="46"/>
      <c r="Y18" s="46"/>
      <c r="Z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 s="14"/>
      <c r="AU18" s="14"/>
      <c r="BB18" s="21"/>
      <c r="BF18" s="5"/>
      <c r="BG18" s="2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W18" s="6"/>
      <c r="BZ18" s="6"/>
    </row>
    <row r="19" spans="1:81" x14ac:dyDescent="0.25">
      <c r="A19" s="10"/>
      <c r="B19" s="12"/>
      <c r="C19" s="21"/>
      <c r="D19" s="14"/>
      <c r="E19" s="28"/>
      <c r="F19" s="28"/>
      <c r="G19" s="29"/>
      <c r="H19" s="29"/>
      <c r="I19" s="14"/>
      <c r="J19" s="2"/>
      <c r="K19" s="2"/>
      <c r="L19" s="2"/>
      <c r="M19" s="38"/>
      <c r="N19" s="38"/>
      <c r="O19" s="38"/>
      <c r="P19" s="38"/>
      <c r="Q19" s="20"/>
      <c r="R19" s="2"/>
      <c r="S19" s="12"/>
      <c r="T19" s="12"/>
      <c r="U19" s="12"/>
      <c r="V19" s="12"/>
      <c r="W19" s="31"/>
      <c r="X19" s="31"/>
      <c r="Y19" s="3"/>
      <c r="Z19" s="10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 s="14"/>
      <c r="AU19" s="14"/>
      <c r="BB19" s="21"/>
      <c r="BF19" s="5"/>
      <c r="BG19" s="2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W19" s="6"/>
      <c r="BZ19" s="6"/>
    </row>
    <row r="20" spans="1:81" ht="55.5" customHeight="1" x14ac:dyDescent="0.25">
      <c r="A20" s="10"/>
      <c r="B20" s="3"/>
      <c r="C20" s="21"/>
      <c r="D20" s="16"/>
      <c r="E20" s="28"/>
      <c r="F20" s="28"/>
      <c r="G20" s="29"/>
      <c r="H20" s="29"/>
      <c r="I20" s="52"/>
      <c r="J20" s="2"/>
      <c r="K20" s="2"/>
      <c r="L20" s="2"/>
      <c r="M20" s="12"/>
      <c r="N20" s="12"/>
      <c r="O20" s="12"/>
      <c r="P20" s="12"/>
      <c r="Q20" s="38"/>
      <c r="R20" s="38"/>
      <c r="S20" s="2"/>
      <c r="T20"/>
      <c r="U20"/>
      <c r="V20"/>
      <c r="W20" s="31"/>
      <c r="X20" s="31"/>
      <c r="Y20" s="3"/>
      <c r="Z20" s="12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 s="16"/>
      <c r="AU20" s="16"/>
      <c r="BB20" s="21"/>
      <c r="BF20" s="21"/>
      <c r="BG20" s="21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81" x14ac:dyDescent="0.25">
      <c r="A21" s="10"/>
      <c r="B21" s="31"/>
      <c r="C21" s="21"/>
      <c r="E21" s="28"/>
      <c r="F21" s="28"/>
      <c r="G21" s="28"/>
      <c r="J21" s="2"/>
      <c r="K21" s="2"/>
      <c r="L21" s="2"/>
      <c r="M21" s="2"/>
      <c r="N21" s="2"/>
      <c r="O21" s="2"/>
      <c r="P21" s="2"/>
      <c r="Q21" s="2"/>
      <c r="R21" s="2"/>
      <c r="S21" s="2"/>
      <c r="T21"/>
      <c r="U21"/>
      <c r="V21"/>
      <c r="W21" s="46"/>
      <c r="X21" s="31"/>
      <c r="Y21" s="3"/>
      <c r="Z21" s="13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BB21" s="14"/>
      <c r="BF21" s="21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81" x14ac:dyDescent="0.25">
      <c r="A22" s="10"/>
      <c r="B22" s="38"/>
      <c r="C22" s="21"/>
      <c r="E22" s="41"/>
      <c r="F22" s="41"/>
      <c r="G22" s="41"/>
      <c r="J22" s="2"/>
      <c r="K22" s="2"/>
      <c r="L22" s="2"/>
      <c r="M22" s="2"/>
      <c r="N22" s="2"/>
      <c r="O22" s="2"/>
      <c r="P22" s="2"/>
      <c r="Q22" s="2"/>
      <c r="R22" s="2"/>
      <c r="S22" s="2"/>
      <c r="T22"/>
      <c r="U22"/>
      <c r="V22"/>
      <c r="W22" s="31"/>
      <c r="X22" s="31"/>
      <c r="Y22" s="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BB22" s="14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CA22"/>
      <c r="CB22"/>
      <c r="CC22"/>
    </row>
    <row r="23" spans="1:81" x14ac:dyDescent="0.25">
      <c r="A23" s="10"/>
      <c r="B23" s="43"/>
      <c r="C23" s="21"/>
      <c r="E23" s="28"/>
      <c r="F23" s="28"/>
      <c r="G23" s="28"/>
      <c r="J23" s="2"/>
      <c r="K23" s="2"/>
      <c r="L23" s="2"/>
      <c r="M23" s="2"/>
      <c r="N23" s="2"/>
      <c r="O23" s="2"/>
      <c r="P23" s="2"/>
      <c r="Q23" s="2"/>
      <c r="R23" s="2"/>
      <c r="S23" s="2"/>
      <c r="T23"/>
      <c r="U23"/>
      <c r="V23"/>
      <c r="W23" s="31"/>
      <c r="X23" s="46"/>
      <c r="Y23" s="4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BB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CA23"/>
      <c r="CB23"/>
      <c r="CC23"/>
    </row>
    <row r="24" spans="1:81" x14ac:dyDescent="0.25">
      <c r="A24" s="34"/>
      <c r="B24" s="34"/>
      <c r="C24" s="21"/>
      <c r="E24" s="28"/>
      <c r="F24" s="28"/>
      <c r="G24" s="28"/>
      <c r="J24" s="2"/>
      <c r="K24" s="2"/>
      <c r="L24" s="2"/>
      <c r="M24" s="2"/>
      <c r="N24" s="2"/>
      <c r="O24" s="2"/>
      <c r="P24" s="2"/>
      <c r="Q24" s="2"/>
      <c r="R24" s="2"/>
      <c r="S24" s="2"/>
      <c r="T24"/>
      <c r="U24"/>
      <c r="V24"/>
      <c r="W24" s="31"/>
      <c r="X24" s="31"/>
      <c r="Y24" s="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BB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6"/>
      <c r="BZ24" s="6"/>
      <c r="CA24"/>
      <c r="CB24"/>
      <c r="CC24"/>
    </row>
    <row r="25" spans="1:81" x14ac:dyDescent="0.25">
      <c r="A25" s="34"/>
      <c r="B25" s="34"/>
      <c r="C25" s="21"/>
      <c r="E25" s="28"/>
      <c r="F25" s="28"/>
      <c r="G25" s="28"/>
      <c r="J25" s="2"/>
      <c r="K25" s="2"/>
      <c r="L25" s="2"/>
      <c r="M25" s="2"/>
      <c r="N25" s="2"/>
      <c r="O25" s="2"/>
      <c r="P25" s="2"/>
      <c r="Q25" s="2"/>
      <c r="R25" s="2"/>
      <c r="S25" s="2"/>
      <c r="T25"/>
      <c r="U25"/>
      <c r="V25"/>
      <c r="W25" s="31"/>
      <c r="X25" s="31"/>
      <c r="Y25" s="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BB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6"/>
      <c r="BZ25" s="6"/>
      <c r="CA25"/>
      <c r="CB25"/>
      <c r="CC25"/>
    </row>
    <row r="26" spans="1:81" x14ac:dyDescent="0.25">
      <c r="A26" s="21"/>
      <c r="B26" s="21"/>
      <c r="C26" s="21"/>
      <c r="F26" s="28"/>
      <c r="G26" s="28"/>
      <c r="J26" s="2"/>
      <c r="K26" s="2"/>
      <c r="L26" s="2"/>
      <c r="M26" s="2"/>
      <c r="N26" s="2"/>
      <c r="O26" s="2"/>
      <c r="P26" s="2"/>
      <c r="Q26" s="2"/>
      <c r="R26" s="2"/>
      <c r="S26" s="2"/>
      <c r="T26"/>
      <c r="U26"/>
      <c r="V26"/>
      <c r="W26" s="46"/>
      <c r="X26" s="31"/>
      <c r="Y26" s="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BB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6"/>
      <c r="BZ26" s="6"/>
      <c r="CA26"/>
      <c r="CB26"/>
      <c r="CC26"/>
    </row>
    <row r="27" spans="1:81" x14ac:dyDescent="0.25">
      <c r="A27" s="60"/>
      <c r="B27" s="21"/>
      <c r="C27" s="21"/>
      <c r="F27" s="41"/>
      <c r="G27" s="41"/>
      <c r="J27" s="2"/>
      <c r="K27" s="2"/>
      <c r="L27" s="2"/>
      <c r="M27" s="2"/>
      <c r="N27" s="2"/>
      <c r="O27" s="2"/>
      <c r="P27" s="2"/>
      <c r="Q27" s="2"/>
      <c r="R27" s="2"/>
      <c r="S27" s="2"/>
      <c r="T27"/>
      <c r="U27"/>
      <c r="V27"/>
      <c r="W27" s="31"/>
      <c r="X27" s="46"/>
      <c r="Y27" s="46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BB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6"/>
      <c r="BZ27" s="6"/>
      <c r="CA27"/>
      <c r="CB27"/>
      <c r="CC27"/>
    </row>
    <row r="28" spans="1:81" ht="15" customHeight="1" x14ac:dyDescent="0.25">
      <c r="F28" s="28"/>
      <c r="G28" s="28"/>
      <c r="J28" s="2"/>
      <c r="K28" s="2"/>
      <c r="L28" s="2"/>
      <c r="M28" s="2"/>
      <c r="N28" s="2"/>
      <c r="O28" s="2"/>
      <c r="P28" s="2"/>
      <c r="Q28" s="2"/>
      <c r="R28" s="2"/>
      <c r="S28" s="2"/>
      <c r="T28"/>
      <c r="U28"/>
      <c r="V28"/>
      <c r="W28" s="31"/>
      <c r="X28" s="31"/>
      <c r="Y28" s="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BB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CA28"/>
      <c r="CB28"/>
      <c r="CC28"/>
    </row>
    <row r="29" spans="1:81" x14ac:dyDescent="0.25">
      <c r="F29" s="28"/>
      <c r="G29" s="28"/>
      <c r="J29" s="2"/>
      <c r="K29" s="2"/>
      <c r="L29" s="2"/>
      <c r="M29" s="2"/>
      <c r="N29" s="2"/>
      <c r="O29" s="2"/>
      <c r="P29" s="2"/>
      <c r="Q29" s="2"/>
      <c r="R29" s="2"/>
      <c r="S29" s="2"/>
      <c r="T29"/>
      <c r="U29"/>
      <c r="V29"/>
      <c r="W29" s="31"/>
      <c r="X29" s="31"/>
      <c r="Y29" s="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BB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CA29"/>
      <c r="CB29"/>
      <c r="CC29"/>
    </row>
    <row r="30" spans="1:81" ht="39" customHeight="1" x14ac:dyDescent="0.25">
      <c r="F30" s="28"/>
      <c r="G30" s="28"/>
      <c r="J30" s="2"/>
      <c r="K30" s="2"/>
      <c r="L30" s="2"/>
      <c r="M30" s="2"/>
      <c r="N30" s="2"/>
      <c r="O30" s="2"/>
      <c r="P30" s="2"/>
      <c r="Q30" s="2"/>
      <c r="R30" s="2"/>
      <c r="S30" s="2"/>
      <c r="T30"/>
      <c r="U30"/>
      <c r="V30"/>
      <c r="W30" s="46"/>
      <c r="X30" s="31"/>
      <c r="Y30" s="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BB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6"/>
      <c r="BZ30" s="6"/>
      <c r="CA30"/>
      <c r="CB30"/>
      <c r="CC30"/>
    </row>
    <row r="31" spans="1:81" x14ac:dyDescent="0.25">
      <c r="E31" s="41"/>
      <c r="F31" s="41"/>
      <c r="G31" s="41"/>
      <c r="J31" s="2"/>
      <c r="K31" s="2"/>
      <c r="L31" s="2"/>
      <c r="M31" s="2"/>
      <c r="N31" s="2"/>
      <c r="O31" s="2"/>
      <c r="P31" s="2"/>
      <c r="Q31" s="2"/>
      <c r="R31" s="2"/>
      <c r="S31" s="2"/>
      <c r="T31"/>
      <c r="U31"/>
      <c r="V31"/>
      <c r="W31" s="31"/>
      <c r="X31" s="31"/>
      <c r="Y31" s="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BB31" s="9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6"/>
      <c r="BZ31" s="6"/>
      <c r="CA31"/>
      <c r="CB31"/>
      <c r="CC31"/>
    </row>
    <row r="32" spans="1:81" x14ac:dyDescent="0.25">
      <c r="E32" s="28"/>
      <c r="F32" s="28"/>
      <c r="G32" s="28"/>
      <c r="J32" s="2"/>
      <c r="K32" s="2"/>
      <c r="L32" s="2"/>
      <c r="M32" s="2"/>
      <c r="N32" s="2"/>
      <c r="O32" s="2"/>
      <c r="P32" s="2"/>
      <c r="Q32" s="2"/>
      <c r="R32" s="2"/>
      <c r="S32" s="2"/>
      <c r="T32"/>
      <c r="U32"/>
      <c r="V32"/>
      <c r="W32" s="31"/>
      <c r="X32" s="46"/>
      <c r="Y32" s="46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BB32" s="9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CA32"/>
      <c r="CB32"/>
      <c r="CC32"/>
    </row>
    <row r="33" spans="1:81" x14ac:dyDescent="0.25">
      <c r="E33" s="28"/>
      <c r="F33" s="28"/>
      <c r="G33" s="28"/>
      <c r="J33" s="2"/>
      <c r="K33" s="2"/>
      <c r="L33" s="2"/>
      <c r="M33" s="2"/>
      <c r="N33" s="2"/>
      <c r="O33" s="2"/>
      <c r="P33" s="2"/>
      <c r="Q33" s="2"/>
      <c r="R33" s="2"/>
      <c r="S33" s="2"/>
      <c r="T33"/>
      <c r="U33"/>
      <c r="V33"/>
      <c r="W33" s="31"/>
      <c r="X33" s="31"/>
      <c r="Y33" s="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BB33" s="9"/>
      <c r="BC33" s="9"/>
      <c r="BD33" s="9"/>
      <c r="BE33" s="9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CA33"/>
      <c r="CB33"/>
      <c r="CC33"/>
    </row>
    <row r="34" spans="1:81" x14ac:dyDescent="0.25">
      <c r="E34" s="28"/>
      <c r="F34" s="28"/>
      <c r="G34" s="28"/>
      <c r="J34" s="2"/>
      <c r="K34" s="2"/>
      <c r="L34" s="2"/>
      <c r="M34" s="2"/>
      <c r="N34" s="2"/>
      <c r="O34" s="2"/>
      <c r="P34" s="2"/>
      <c r="Q34" s="2"/>
      <c r="R34" s="2"/>
      <c r="S34" s="2"/>
      <c r="T34"/>
      <c r="U34"/>
      <c r="V34"/>
      <c r="W34" s="31"/>
      <c r="X34" s="31"/>
      <c r="Y34" s="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BB34" s="9"/>
      <c r="BC34" s="9"/>
      <c r="BD34" s="9"/>
      <c r="BE34" s="9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CA34"/>
      <c r="CB34"/>
      <c r="CC34"/>
    </row>
    <row r="35" spans="1:81" x14ac:dyDescent="0.25">
      <c r="E35" s="28"/>
      <c r="F35" s="28"/>
      <c r="G35" s="28"/>
      <c r="J35" s="2"/>
      <c r="K35" s="2"/>
      <c r="L35" s="2"/>
      <c r="M35" s="2"/>
      <c r="N35" s="2"/>
      <c r="O35" s="2"/>
      <c r="P35" s="2"/>
      <c r="Q35" s="2"/>
      <c r="R35" s="2"/>
      <c r="S35" s="2"/>
      <c r="T35"/>
      <c r="U35"/>
      <c r="V35"/>
      <c r="W35" s="46"/>
      <c r="X35" s="31"/>
      <c r="Y35" s="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CA35"/>
      <c r="CB35"/>
      <c r="CC35"/>
    </row>
    <row r="36" spans="1:81" x14ac:dyDescent="0.25">
      <c r="E36" s="41"/>
      <c r="F36" s="41"/>
      <c r="G36" s="41"/>
      <c r="J36" s="2"/>
      <c r="K36" s="2"/>
      <c r="L36" s="2"/>
      <c r="M36" s="2"/>
      <c r="N36" s="2"/>
      <c r="O36" s="2"/>
      <c r="P36" s="2"/>
      <c r="Q36" s="2"/>
      <c r="R36" s="2"/>
      <c r="S36" s="2"/>
      <c r="T36"/>
      <c r="U36"/>
      <c r="V36"/>
      <c r="W36" s="31"/>
      <c r="X36" s="31"/>
      <c r="Y36" s="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BB36" s="17"/>
      <c r="BC36" s="17"/>
      <c r="BD36" s="17"/>
      <c r="BE36" s="17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CA36"/>
      <c r="CB36"/>
      <c r="CC36"/>
    </row>
    <row r="37" spans="1:81" ht="15" customHeight="1" x14ac:dyDescent="0.25">
      <c r="E37" s="28"/>
      <c r="F37" s="28"/>
      <c r="G37" s="28"/>
      <c r="J37" s="2"/>
      <c r="K37" s="2"/>
      <c r="L37" s="2"/>
      <c r="M37" s="2"/>
      <c r="N37" s="2"/>
      <c r="O37" s="2"/>
      <c r="P37" s="2"/>
      <c r="Q37" s="2"/>
      <c r="R37" s="2"/>
      <c r="S37" s="2"/>
      <c r="T37"/>
      <c r="U37"/>
      <c r="V37"/>
      <c r="W37" s="31"/>
      <c r="X37" s="46"/>
      <c r="Y37" s="46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BB37" s="17"/>
      <c r="BC37" s="17"/>
      <c r="BD37" s="17"/>
      <c r="BE37" s="17"/>
      <c r="CA37"/>
      <c r="CB37"/>
      <c r="CC37"/>
    </row>
    <row r="38" spans="1:81" x14ac:dyDescent="0.25">
      <c r="A38"/>
      <c r="E38" s="28"/>
      <c r="F38" s="28"/>
      <c r="G38" s="28"/>
      <c r="J38" s="2"/>
      <c r="K38" s="2"/>
      <c r="L38" s="2"/>
      <c r="M38" s="2"/>
      <c r="N38" s="2"/>
      <c r="O38" s="2"/>
      <c r="P38" s="2"/>
      <c r="Q38" s="2"/>
      <c r="R38" s="2"/>
      <c r="S38" s="2"/>
      <c r="T38"/>
      <c r="U38"/>
      <c r="V38"/>
      <c r="W38" s="31"/>
      <c r="X38" s="31"/>
      <c r="Y38" s="3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BB38" s="17"/>
      <c r="BC38" s="17"/>
      <c r="BD38" s="17"/>
      <c r="BE38" s="17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x14ac:dyDescent="0.25">
      <c r="A39"/>
      <c r="E39" s="28"/>
      <c r="F39" s="28"/>
      <c r="G39" s="28"/>
      <c r="J39" s="2"/>
      <c r="K39" s="2"/>
      <c r="L39" s="2"/>
      <c r="M39" s="2"/>
      <c r="N39" s="2"/>
      <c r="O39" s="2"/>
      <c r="P39" s="2"/>
      <c r="Q39" s="2"/>
      <c r="R39" s="2"/>
      <c r="S39" s="2"/>
      <c r="T39"/>
      <c r="U39"/>
      <c r="V39"/>
      <c r="W39" s="31"/>
      <c r="X39" s="31"/>
      <c r="Y39" s="3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BB39" s="17"/>
      <c r="BC39" s="17"/>
      <c r="BD39" s="17"/>
      <c r="BE39" s="17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x14ac:dyDescent="0.25">
      <c r="A40"/>
      <c r="E40" s="28"/>
      <c r="F40" s="28"/>
      <c r="G40" s="28"/>
      <c r="J40" s="2"/>
      <c r="K40" s="2"/>
      <c r="L40" s="2"/>
      <c r="M40" s="2"/>
      <c r="N40" s="2"/>
      <c r="O40" s="2"/>
      <c r="P40" s="2"/>
      <c r="Q40" s="2"/>
      <c r="R40" s="2"/>
      <c r="S40" s="2"/>
      <c r="T40"/>
      <c r="U40"/>
      <c r="V40"/>
      <c r="W40" s="46"/>
      <c r="X40" s="31"/>
      <c r="Y40" s="3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BB40" s="17"/>
      <c r="BC40" s="17"/>
      <c r="BD40" s="17"/>
      <c r="BE40" s="17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x14ac:dyDescent="0.25">
      <c r="A41"/>
      <c r="E41" s="41"/>
      <c r="F41" s="41"/>
      <c r="G41" s="41"/>
      <c r="J41" s="2"/>
      <c r="K41" s="2"/>
      <c r="L41" s="2"/>
      <c r="M41" s="2"/>
      <c r="N41" s="2"/>
      <c r="O41" s="2"/>
      <c r="P41" s="2"/>
      <c r="Q41" s="2"/>
      <c r="R41" s="2"/>
      <c r="S41" s="2"/>
      <c r="T41"/>
      <c r="U41"/>
      <c r="V41"/>
      <c r="W41" s="31"/>
      <c r="X41" s="31"/>
      <c r="Y41" s="3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BB41" s="17"/>
      <c r="BC41" s="17"/>
      <c r="BD41" s="17"/>
      <c r="BE41" s="17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x14ac:dyDescent="0.25">
      <c r="A42"/>
      <c r="E42" s="28"/>
      <c r="F42" s="28"/>
      <c r="G42" s="28"/>
      <c r="J42" s="2"/>
      <c r="K42" s="2"/>
      <c r="L42" s="2"/>
      <c r="M42" s="2"/>
      <c r="N42" s="2"/>
      <c r="O42" s="2"/>
      <c r="P42" s="2"/>
      <c r="Q42" s="2"/>
      <c r="R42" s="2"/>
      <c r="S42" s="2"/>
      <c r="T42"/>
      <c r="U42"/>
      <c r="V42"/>
      <c r="W42" s="31"/>
      <c r="X42" s="31"/>
      <c r="Y42" s="3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BB42" s="17"/>
      <c r="BC42" s="17"/>
      <c r="BD42" s="17"/>
      <c r="BE42" s="17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x14ac:dyDescent="0.25">
      <c r="A43"/>
      <c r="E43" s="28"/>
      <c r="F43" s="28"/>
      <c r="G43" s="28"/>
      <c r="J43" s="2"/>
      <c r="K43" s="2"/>
      <c r="L43" s="2"/>
      <c r="M43" s="2"/>
      <c r="N43" s="2"/>
      <c r="O43" s="2"/>
      <c r="P43" s="2"/>
      <c r="Q43" s="2"/>
      <c r="R43" s="2"/>
      <c r="S43" s="2"/>
      <c r="T43"/>
      <c r="U43"/>
      <c r="V43"/>
      <c r="W43" s="31"/>
      <c r="X43" s="31"/>
      <c r="Y43" s="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BB43" s="17"/>
      <c r="BC43" s="17"/>
      <c r="BD43" s="17"/>
      <c r="BE43" s="17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x14ac:dyDescent="0.25">
      <c r="A44"/>
      <c r="E44" s="28"/>
      <c r="F44" s="28"/>
      <c r="G44" s="28"/>
      <c r="J44" s="2"/>
      <c r="K44" s="2"/>
      <c r="L44" s="2"/>
      <c r="M44" s="2"/>
      <c r="N44" s="2"/>
      <c r="O44" s="2"/>
      <c r="P44" s="2"/>
      <c r="Q44" s="2"/>
      <c r="R44" s="2"/>
      <c r="S44" s="2"/>
      <c r="T44"/>
      <c r="U44"/>
      <c r="V44"/>
      <c r="W44" s="31"/>
      <c r="X44" s="31"/>
      <c r="Y44" s="3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BB44" s="17"/>
      <c r="BC44" s="17"/>
      <c r="BD44" s="17"/>
      <c r="BE44" s="17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x14ac:dyDescent="0.25">
      <c r="A45"/>
      <c r="E45" s="28"/>
      <c r="F45" s="28"/>
      <c r="G45" s="28"/>
      <c r="J45" s="2"/>
      <c r="K45" s="2"/>
      <c r="L45" s="2"/>
      <c r="M45" s="2"/>
      <c r="N45" s="2"/>
      <c r="O45" s="2"/>
      <c r="P45" s="2"/>
      <c r="Q45" s="2"/>
      <c r="R45" s="2"/>
      <c r="S45" s="2"/>
      <c r="T45"/>
      <c r="U45"/>
      <c r="V45"/>
      <c r="W45" s="31"/>
      <c r="X45" s="31"/>
      <c r="Y45" s="3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BB45" s="17"/>
      <c r="BC45" s="17"/>
      <c r="BD45" s="17"/>
      <c r="BE45" s="17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x14ac:dyDescent="0.25">
      <c r="A46"/>
      <c r="E46" s="28"/>
      <c r="F46" s="28"/>
      <c r="G46" s="28"/>
      <c r="J46" s="2"/>
      <c r="K46" s="2"/>
      <c r="L46" s="2"/>
      <c r="M46" s="2"/>
      <c r="N46" s="2"/>
      <c r="O46" s="2"/>
      <c r="P46" s="2"/>
      <c r="Q46" s="2"/>
      <c r="R46" s="2"/>
      <c r="S46" s="2"/>
      <c r="T46"/>
      <c r="U46"/>
      <c r="V46"/>
      <c r="W46" s="31"/>
      <c r="X46" s="31"/>
      <c r="Y46" s="3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BB46" s="17"/>
      <c r="BC46" s="17"/>
      <c r="BD46" s="17"/>
      <c r="BE46" s="17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x14ac:dyDescent="0.25">
      <c r="A47"/>
      <c r="E47" s="28"/>
      <c r="F47" s="28"/>
      <c r="G47" s="28"/>
      <c r="J47" s="2"/>
      <c r="K47" s="2"/>
      <c r="L47" s="2"/>
      <c r="M47" s="2"/>
      <c r="N47" s="2"/>
      <c r="O47" s="2"/>
      <c r="P47" s="2"/>
      <c r="Q47" s="2"/>
      <c r="R47" s="2"/>
      <c r="S47" s="2"/>
      <c r="T47"/>
      <c r="U47"/>
      <c r="V47"/>
      <c r="W47" s="31"/>
      <c r="X47" s="31"/>
      <c r="Y47" s="3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BB47" s="17"/>
      <c r="BC47" s="17"/>
      <c r="BD47" s="17"/>
      <c r="BE47" s="1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x14ac:dyDescent="0.25">
      <c r="A48"/>
      <c r="E48" s="28"/>
      <c r="F48" s="28"/>
      <c r="G48" s="28"/>
      <c r="BB48" s="17"/>
      <c r="BC48" s="17"/>
      <c r="BD48" s="17"/>
      <c r="BE48" s="17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x14ac:dyDescent="0.25">
      <c r="A49"/>
      <c r="BB49" s="17"/>
      <c r="BC49" s="17"/>
      <c r="BD49" s="17"/>
      <c r="BE49" s="17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1:81" x14ac:dyDescent="0.25">
      <c r="A50"/>
      <c r="BB50" s="17"/>
      <c r="BC50" s="17"/>
      <c r="BD50" s="17"/>
      <c r="BE50" s="17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1:81" x14ac:dyDescent="0.25">
      <c r="A51"/>
      <c r="BB51" s="17"/>
      <c r="BC51" s="17"/>
      <c r="BD51" s="17"/>
      <c r="BE51" s="17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1:81" x14ac:dyDescent="0.25">
      <c r="A52"/>
      <c r="BB52" s="17"/>
      <c r="BC52" s="17"/>
      <c r="BD52" s="17"/>
      <c r="BE52" s="17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1" x14ac:dyDescent="0.25">
      <c r="A53"/>
      <c r="B53" s="17"/>
      <c r="C53" s="17"/>
      <c r="D53" s="17"/>
      <c r="H53" s="17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BB53" s="17"/>
      <c r="BC53" s="17"/>
      <c r="BD53" s="17"/>
      <c r="BE53" s="17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1" x14ac:dyDescent="0.25">
      <c r="A54"/>
      <c r="B54" s="17"/>
      <c r="C54" s="17"/>
      <c r="D54" s="17"/>
      <c r="H54" s="17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BB54" s="17"/>
      <c r="BC54" s="17"/>
      <c r="BD54" s="17"/>
      <c r="BE54" s="17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</row>
    <row r="55" spans="1:81" x14ac:dyDescent="0.25">
      <c r="A55"/>
      <c r="B55" s="17"/>
      <c r="C55" s="17"/>
      <c r="D55" s="17"/>
      <c r="H55" s="17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BB55" s="17"/>
      <c r="BC55" s="17"/>
      <c r="BD55" s="17"/>
      <c r="BE55" s="17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1:81" x14ac:dyDescent="0.25">
      <c r="A56"/>
      <c r="B56" s="17"/>
      <c r="C56" s="17"/>
      <c r="D56" s="17"/>
      <c r="E56" s="42"/>
      <c r="F56" s="42"/>
      <c r="G56" s="42"/>
      <c r="H56" s="17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BB56" s="17"/>
      <c r="BC56" s="17"/>
      <c r="BD56" s="17"/>
      <c r="BE56" s="17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x14ac:dyDescent="0.25">
      <c r="A57"/>
      <c r="B57" s="17"/>
      <c r="C57" s="17"/>
      <c r="D57" s="17"/>
      <c r="E57" s="42"/>
      <c r="F57" s="42"/>
      <c r="G57" s="42"/>
      <c r="H57" s="17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BB57" s="17"/>
      <c r="BC57" s="17"/>
      <c r="BD57" s="17"/>
      <c r="BE57" s="1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x14ac:dyDescent="0.25">
      <c r="A58"/>
      <c r="B58" s="17"/>
      <c r="C58" s="17"/>
      <c r="D58" s="17"/>
      <c r="E58" s="42"/>
      <c r="F58" s="42"/>
      <c r="G58" s="42"/>
      <c r="H58" s="17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BB58" s="17"/>
      <c r="BC58" s="17"/>
      <c r="BD58" s="17"/>
      <c r="BE58" s="17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</sheetData>
  <mergeCells count="4">
    <mergeCell ref="A1:C1"/>
    <mergeCell ref="A2:B2"/>
    <mergeCell ref="W1:Y1"/>
    <mergeCell ref="J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7"/>
  <sheetViews>
    <sheetView zoomScale="80" zoomScaleNormal="80" workbookViewId="0">
      <selection activeCell="C7" sqref="C7"/>
    </sheetView>
  </sheetViews>
  <sheetFormatPr defaultRowHeight="15" x14ac:dyDescent="0.25"/>
  <cols>
    <col min="1" max="1" width="22.5703125" style="4" customWidth="1"/>
    <col min="2" max="2" width="18.140625" style="4" customWidth="1"/>
    <col min="3" max="3" width="33.5703125" style="4" bestFit="1" customWidth="1"/>
    <col min="4" max="4" width="18.140625" style="4" customWidth="1"/>
    <col min="5" max="5" width="25.5703125" style="34" bestFit="1" customWidth="1"/>
    <col min="6" max="6" width="61.85546875" style="34" customWidth="1"/>
    <col min="7" max="7" width="21.140625" style="34" customWidth="1"/>
    <col min="8" max="8" width="14.28515625" style="34" customWidth="1"/>
    <col min="9" max="9" width="11.7109375" style="34" customWidth="1"/>
    <col min="10" max="11" width="16.5703125" style="34" customWidth="1"/>
    <col min="12" max="12" width="30" style="34" customWidth="1"/>
    <col min="13" max="13" width="21" style="9" customWidth="1"/>
    <col min="14" max="14" width="15.85546875" style="9" customWidth="1"/>
    <col min="15" max="17" width="18.140625" style="4" customWidth="1"/>
    <col min="18" max="18" width="23" style="4" bestFit="1" customWidth="1"/>
    <col min="19" max="33" width="18.140625" style="4" customWidth="1"/>
    <col min="34" max="34" width="33.85546875" style="4" bestFit="1" customWidth="1"/>
    <col min="35" max="54" width="18.140625" style="4" customWidth="1"/>
    <col min="61" max="63" width="14.5703125" style="4" customWidth="1"/>
    <col min="64" max="64" width="4.7109375" style="4" customWidth="1"/>
    <col min="65" max="65" width="19.140625" style="4" bestFit="1" customWidth="1"/>
    <col min="66" max="79" width="13.28515625" style="4" customWidth="1"/>
    <col min="80" max="80" width="18.7109375" style="4" customWidth="1"/>
    <col min="81" max="81" width="19.85546875" style="4" customWidth="1"/>
    <col min="82" max="82" width="14.28515625" style="6" customWidth="1"/>
    <col min="83" max="84" width="34" style="6" customWidth="1"/>
    <col min="85" max="85" width="12.42578125" style="6" customWidth="1"/>
    <col min="86" max="86" width="14.85546875" style="6" customWidth="1"/>
    <col min="87" max="88" width="12.42578125" style="6" customWidth="1"/>
    <col min="89" max="90" width="15.140625" customWidth="1"/>
    <col min="91" max="91" width="12" customWidth="1"/>
    <col min="92" max="92" width="9" bestFit="1" customWidth="1"/>
    <col min="93" max="93" width="8.42578125" bestFit="1" customWidth="1"/>
    <col min="95" max="95" width="12" customWidth="1"/>
  </cols>
  <sheetData>
    <row r="1" spans="1:90" ht="30.75" customHeight="1" x14ac:dyDescent="0.25">
      <c r="A1" s="83" t="s">
        <v>9</v>
      </c>
      <c r="B1" s="84"/>
      <c r="C1" s="85"/>
      <c r="Q1" s="33"/>
      <c r="R1" s="33"/>
      <c r="S1" s="33"/>
      <c r="T1" s="33"/>
      <c r="U1" s="33"/>
      <c r="V1" s="33"/>
      <c r="W1" s="33"/>
      <c r="X1" s="33"/>
      <c r="Y1" s="33"/>
      <c r="Z1" s="16"/>
      <c r="AA1" s="16"/>
      <c r="AB1" s="16"/>
      <c r="AC1" s="16"/>
      <c r="AD1" s="47"/>
      <c r="AE1" s="47"/>
      <c r="AF1" s="47"/>
      <c r="AG1" s="16"/>
    </row>
    <row r="2" spans="1:90" ht="15" customHeight="1" x14ac:dyDescent="0.25">
      <c r="A2" s="83" t="s">
        <v>4</v>
      </c>
      <c r="B2" s="85"/>
      <c r="C2" s="71" t="s">
        <v>5</v>
      </c>
      <c r="D2" s="16"/>
      <c r="E2" s="66" t="s">
        <v>16</v>
      </c>
      <c r="F2" s="66" t="s">
        <v>15</v>
      </c>
      <c r="G2" s="66" t="s">
        <v>14</v>
      </c>
      <c r="H2" s="48"/>
      <c r="I2" s="48"/>
      <c r="J2" s="48"/>
      <c r="K2" s="48"/>
      <c r="L2" s="48"/>
      <c r="M2" s="34"/>
      <c r="N2" s="34"/>
      <c r="O2" s="57"/>
      <c r="P2" s="16"/>
      <c r="Q2" s="2"/>
      <c r="R2" s="2"/>
      <c r="S2" s="2"/>
      <c r="T2" s="2"/>
      <c r="U2" s="2"/>
      <c r="V2" s="2"/>
      <c r="W2" s="2"/>
      <c r="X2" s="2"/>
      <c r="Y2" s="5"/>
      <c r="Z2" s="3"/>
      <c r="AA2" s="3"/>
      <c r="AB2" s="3"/>
      <c r="AC2" s="3"/>
      <c r="AD2" s="33"/>
      <c r="AE2" s="33"/>
      <c r="AF2" s="33"/>
      <c r="AG2" s="10"/>
      <c r="BA2" s="16"/>
      <c r="BB2" s="16"/>
      <c r="BI2" s="15"/>
      <c r="BJ2" s="15"/>
      <c r="BK2" s="15"/>
      <c r="BL2" s="15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G2" s="3"/>
      <c r="CH2" s="3"/>
      <c r="CI2" s="3"/>
      <c r="CJ2" s="3"/>
      <c r="CK2" s="2"/>
      <c r="CL2" s="2"/>
    </row>
    <row r="3" spans="1:90" ht="72" customHeight="1" x14ac:dyDescent="0.25">
      <c r="A3" s="37" t="s">
        <v>25</v>
      </c>
      <c r="B3" s="8">
        <v>800</v>
      </c>
      <c r="C3" s="7"/>
      <c r="D3" s="14"/>
      <c r="E3" s="62" t="s">
        <v>12</v>
      </c>
      <c r="F3" s="65" t="s">
        <v>34</v>
      </c>
      <c r="G3" s="63">
        <f>(17160*((1.26*4*(IF(B4&gt;32,ОШИБКА,1))*ROUNDUP(IF(B9=1,((B8/10)*(((B11*12)/3600)+(((IF(B3&lt;550,(B4+0.101)*1000000/(287.4*(273+B7))*(B3/1000)^3*PI()*0.6,IF(B3&lt;900,(B4+0.101)*1000000/(287.4*(273+B7))*(B3/1000)^3*PI()*0.4,(B4+0.101)*1000000/(287.4*(273+B7))*(B3/1000)^3*PI()*0.3)))-(IF(B3&lt;550,((B4-B13)+0.101)*1000000/(287.4*(273+B7))*(B3/1000)^3*PI()*0.6,IF(B3&lt;900,((B4-B13)+0.101)*1000000/(287.4*(273+B7))*(B3/1000)^3*PI()*0.4,((B4-B13)+0.101)*1000000/(287.4*(273+B7))*(B3/1000)^3*PI()*0.3))))/(3600*IF(B3&gt;600,0.08,0.04)))))/(7-(B7/150)),IF(B9=2,((B8/10)*(((B10*2)/3600)+(((IF(B3&lt;550,(B4+0.101)*1000000/(287.4*(273+B7))*(B3/1000)^3*PI()*0.6,IF(B3&lt;900,(B4+0.101)*1000000/(287.4*(273+B7))*(B3/1000)^3*PI()*0.4,(B4+0.101)*1000000/(287.4*(273+B7))*(B3/1000)^3*PI()*0.3)))-(IF(B3&lt;550,((B4-B13)+0.101)*1000000/(287.4*(273+B7))*(B3/1000)^3*PI()*0.6,IF(B3&lt;900,((B4-B13)+0.101)*1000000/(287.4*(273+B7))*(B3/1000)^3*PI()*0.4,((B4-B13)+0.101)*1000000/(287.4*(273+B7))*(B3/1000)^3*PI()*0.3))))/(3600*IF(B3&gt;600,0.08,0.04)))))/(7-(B7/150)),((B8/10)*((((B10*2)/(B12/100))/3600)+(((IF(B3&lt;550,(B4+0.101)*1000000/(287.4*(273+B7))*(B3/1000)^3*PI()*0.6,IF(B3&lt;900,(B4+0.101)*1000000/(287.4*(273+B7))*(B3/1000)^3*PI()*0.4,(B4+0.101)*1000000/(287.4*(273+B7))*(B3/1000)^3*PI()*0.3)))-(IF(B3&lt;550,((B4-B13)+0.101)*1000000/(287.4*(273+B7))*(B3/1000)^3*PI()*0.6,IF(B3&lt;900,((B4-B13)+0.101)*1000000/(287.4*(273+B7))*(B3/1000)^3*PI()*0.4,((B4-B13)+0.101)*1000000/(287.4*(273+B7))*(B3/1000)^3*PI()*0.3))))/(3600*IF(B3&gt;600,0.08,0.04)))))/(7-(B7/150)))),0))+(((3*(IF(B5&lt;50,1,IF(B5&lt;250,1.2,IF(B5&lt;1000,1.4,IF(B5&lt;3000,1.6,IF(B5&lt;5000,1.8,IF(B5&lt;10000,2,ОШИБКА)))))))*(IF(B6&lt;0.5,1,IF(B6&lt;1,1.2,IF(B6&lt;2,1.4,IF(B6&lt;3,1.6,IF(B6&lt;4,2,IF(B6&lt;5,2.2,ОШИБКА)))))))+2)))+(((IF(Запорная!B4&lt;=10,1,(Запорная!B4/10)^0.25)*(0.55+0.55*2+0.77+2*0.55)))+(IF(B3&gt;100,1+(B3/240),1)*(6.6+1.1+0.55+0.66)))+4+7.5))+((ROUNDUP(IF(B9=1,((B8/10)*(((B11*12)/3600)+(IF(B3&lt;550,(B4+0.101)*1000000/(287.4*(273+B7))*(B3/1000)^3*PI()*0.6,IF(B3&lt;900,(B4+0.101)*1000000/(287.4*(273+B7))*(B3/1000)^3*PI()*0.4,(B4+0.101)*1000000/(287.4*(273+B7))*(B3/1000)^3*PI()*0.3)))/((IF(B3&gt;600,0.08,0.04))*3600)))/(7-(B7/150)),IF(B9=2,((B8/10)*(((B10*2)/3600)+(IF(B3&lt;550,(B4+0.101)*1000000/(287.4*(273+B7))*(B3/1000)^3*PI()*0.6,IF(B3&lt;900,(B4+0.101)*1000000/(287.4*(273+B7))*(B3/1000)^3*PI()*0.4,(B4+0.101)*1000000/(287.4*(273+B7))*(B3/1000)^3*PI()*0.3)))/((IF(B3&gt;600,0.08,0.04))*3600)))/(7-(B7/150)),((B8/10)*((((B10*2)/(B12/100))/3600)+(IF(B3&lt;550,(B4+0.101)*1000000/(287.4*(273+B7))*(B3/1000)^3*PI()*0.6,IF(B3&lt;900,(B4+0.101)*1000000/(287.4*(273+B7))*(B3/1000)^3*PI()*0.4,(B4+0.101)*1000000/(287.4*(273+B7))*(B3/1000)^3*PI()*0.3)))/((IF(B3&gt;800,0.08,0.04))*3600)))/(7-(B7/150)))),0))*5.5*((1.4*(IF(B3&gt;600,0.08,0.04)*B7*(7-B7/150))+((0.5*B7*B5)/3600))+(IF(B3&gt;800,80,40)*7)))+(5*8*(ROUNDUP(IF(B9=1,((B8/10)*(((B11*12)/3600)+(IF(B3&lt;550,(B4+0.101)*1000000/(287.4*(273+B7))*(B3/1000)^3*PI()*0.6,IF(B3&lt;900,(B4+0.101)*1000000/(287.4*(273+B7))*(B3/1000)^3*PI()*0.4,(B4+0.101)*1000000/(287.4*(273+B7))*(B3/1000)^3*PI()*0.3)))/((IF(B3&gt;600,0.08,0.04))*3600)))/(7-(B7/150)),IF(B9=2,((B8/10)*(((B10*2)/3600)+(IF(B3&lt;550,(B4+0.101)*1000000/(287.4*(273+B7))*(B3/1000)^3*PI()*0.6,IF(B3&lt;900,(B4+0.101)*1000000/(287.4*(273+B7))*(B3/1000)^3*PI()*0.4,(B4+0.101)*1000000/(287.4*(273+B7))*(B3/1000)^3*PI()*0.3)))/((IF(B3&gt;800,0.08,0.04))*3600)))/(7-(B7/150)),((B8/10)*((((B10*2)/(B12/100))/3600)+(IF(B3&lt;550,(B4+0.101)*1000000/(287.4*(273+B7))*(B3/1000)^3*PI()*0.6,IF(B3&lt;900,(B4+0.101)*1000000/(287.4*(273+B7))*(B3/1000)^3*PI()*0.4,(B4+0.101)*1000000/(287.4*(273+B7))*(B3/1000)^3*PI()*0.3)))/((IF(B3&gt;600,0.08,0.04))*3600)))/(7-(B7/150)))),0))*67)</f>
        <v>1525227.5857341422</v>
      </c>
      <c r="H3" s="14"/>
      <c r="I3" s="14"/>
      <c r="J3" s="14"/>
      <c r="K3" s="14"/>
      <c r="L3" s="49"/>
      <c r="M3" s="14"/>
      <c r="N3" s="49"/>
      <c r="O3" s="57"/>
      <c r="P3" s="14"/>
      <c r="Q3" s="14"/>
      <c r="R3" s="14"/>
      <c r="S3" s="5"/>
      <c r="T3" s="5"/>
      <c r="U3" s="5"/>
      <c r="V3" s="5"/>
      <c r="W3" s="5"/>
      <c r="X3" s="5"/>
      <c r="Y3" s="5"/>
      <c r="Z3" s="13"/>
      <c r="AA3" s="13"/>
      <c r="AB3" s="13"/>
      <c r="AC3" s="3"/>
      <c r="AD3" s="33"/>
      <c r="AE3" s="33"/>
      <c r="AF3" s="33"/>
      <c r="AG3"/>
      <c r="BA3" s="14"/>
      <c r="BB3" s="14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90" ht="30" x14ac:dyDescent="0.25">
      <c r="A4" s="37" t="s">
        <v>24</v>
      </c>
      <c r="B4" s="8">
        <v>10</v>
      </c>
      <c r="C4" s="7" t="s">
        <v>6</v>
      </c>
      <c r="D4" s="14"/>
      <c r="E4" s="64" t="s">
        <v>13</v>
      </c>
      <c r="F4" s="65" t="s">
        <v>35</v>
      </c>
      <c r="G4" s="63">
        <f>(17160*((1.26*4*(IF(B4&gt;32,ОШИБКА,1))*ROUNDUP(IF(B9=1,((B8/10)*(((B11*12)/3600)+(((IF(B3&lt;550,(B4+0.101)*1000000/(287.4*(273+B7))*(B3/1000)^3*PI()*0.6,IF(B3&lt;900,(B4+0.101)*1000000/(287.4*(273+B7))*(B3/1000)^3*PI()*0.4,(B4+0.101)*1000000/(287.4*(273+B7))*(B3/1000)^3*PI()*0.3)))-(IF(B3&lt;550,((B4-B13)+0.101)*1000000/(287.4*(273+B7))*(B3/1000)^3*PI()*0.6,IF(B3&lt;900,((B4-B13)+0.101)*1000000/(287.4*(273+B7))*(B3/1000)^3*PI()*0.4,((B4-B13)+0.101)*1000000/(287.4*(273+B7))*(B3/1000)^3*PI()*0.3))))/(3600*IF(B3&gt;600,0.08,0.04)))))/(7-(B7/150)),IF(B9=2,((B8/10)*(((B10*2)/3600)+(((IF(B3&lt;550,(B4+0.101)*1000000/(287.4*(273+B7))*(B3/1000)^3*PI()*0.6,IF(B3&lt;900,(B4+0.101)*1000000/(287.4*(273+B7))*(B3/1000)^3*PI()*0.4,(B4+0.101)*1000000/(287.4*(273+B7))*(B3/1000)^3*PI()*0.3)))-(IF(B3&lt;550,((B4-B13)+0.101)*1000000/(287.4*(273+B7))*(B3/1000)^3*PI()*0.6,IF(B3&lt;900,((B4-B13)+0.101)*1000000/(287.4*(273+B7))*(B3/1000)^3*PI()*0.4,((B4-B13)+0.101)*1000000/(287.4*(273+B7))*(B3/1000)^3*PI()*0.3))))/(3600*IF(B3&gt;600,0.08,0.04)))))/(7-(B7/150)),((B8/10)*((((B10*2)/(B12/100))/3600)+(((IF(B3&lt;550,(B4+0.101)*1000000/(287.4*(273+B7))*(B3/1000)^3*PI()*0.6,IF(B3&lt;900,(B4+0.101)*1000000/(287.4*(273+B7))*(B3/1000)^3*PI()*0.4,(B4+0.101)*1000000/(287.4*(273+B7))*(B3/1000)^3*PI()*0.3)))-(IF(B3&lt;550,((B4-B13)+0.101)*1000000/(287.4*(273+B7))*(B3/1000)^3*PI()*0.6,IF(B3&lt;900,((B4-B13)+0.101)*1000000/(287.4*(273+B7))*(B3/1000)^3*PI()*0.4,((B4-B13)+0.101)*1000000/(287.4*(273+B7))*(B3/1000)^3*PI()*0.3))))/(3600*IF(B3&gt;600,0.08,0.04)))))/(7-(B7/150)))),0))+(((3*(IF(B5&lt;50,1,IF(B5&lt;250,1.2,IF(B5&lt;1000,1.4,IF(B5&lt;3000,1.6,IF(B5&lt;5000,1.8,IF(B5&lt;10000,2,ОШИБКА)))))))*(IF(B6&lt;0.5,1,IF(B6&lt;1,1.2,IF(B6&lt;2,1.4,IF(B6&lt;3,1.6,IF(B6&lt;4,2,IF(B6&lt;5,2.2,ОШИБКА)))))))+2)))+(((IF(Запорная!B4&lt;=10,1,(Запорная!B4/10)^0.25)*(0.55+0.55*2+0.77+2*0.55)))+(IF(B3&gt;100,1+(B3/240),1)*(5.5+1.1+0.77)))+4+7.5))+((ROUNDUP(IF(B9=1,((B8/10)*(((B11*12)/3600)+(IF(B3&lt;550,(B4+0.101)*1000000/(287.4*(273+B7))*(B3/1000)^3*PI()*0.6,IF(B3&lt;900,(B4+0.101)*1000000/(287.4*(273+B7))*(B3/1000)^3*PI()*0.4,(B4+0.101)*1000000/(287.4*(273+B7))*(B3/1000)^3*PI()*0.3)))/((IF(B3&gt;600,0.08,0.04))*3600)))/(7-(B7/150)),IF(B9=2,((B8/10)*(((B10*2)/3600)+(IF(B3&lt;550,(B4+0.101)*1000000/(287.4*(273+B7))*(B3/1000)^3*PI()*0.6,IF(B3&lt;900,(B4+0.101)*1000000/(287.4*(273+B7))*(B3/1000)^3*PI()*0.4,(B4+0.101)*1000000/(287.4*(273+B7))*(B3/1000)^3*PI()*0.3)))/((IF(B3&gt;600,0.08,0.04))*3600)))/(7-(B7/150)),((B8/10)*((((B10*2)/(B12/100))/3600)+(IF(B3&lt;550,(B4+0.101)*1000000/(287.4*(273+B7))*(B3/1000)^3*PI()*0.6,IF(B3&lt;900,(B4+0.101)*1000000/(287.4*(273+B7))*(B3/1000)^3*PI()*0.4,(B4+0.101)*1000000/(287.4*(273+B7))*(B3/1000)^3*PI()*0.3)))/((IF(B3&gt;800,0.08,0.04))*3600)))/(7-(B7/150)))),0))*5.5*((1.4*(IF(B3&gt;600,0.08,0.04)*B7*(7-B7/150))+((0.5*B7*B5)/3600))+(IF(B3&gt;800,80,40)*7)))+(5*8*(ROUNDUP(IF(B9=1,((B8/10)*(((B11*12)/3600)+(IF(B3&lt;550,(B4+0.101)*1000000/(287.4*(273+B7))*(B3/1000)^3*PI()*0.6,IF(B3&lt;900,(B4+0.101)*1000000/(287.4*(273+B7))*(B3/1000)^3*PI()*0.4,(B4+0.101)*1000000/(287.4*(273+B7))*(B3/1000)^3*PI()*0.3)))/((IF(B3&gt;600,0.08,0.04))*3600)))/(7-(B7/150)),IF(B9=2,((B8/10)*(((B10*2)/3600)+(IF(B3&lt;550,(B4+0.101)*1000000/(287.4*(273+B7))*(B3/1000)^3*PI()*0.6,IF(B3&lt;900,(B4+0.101)*1000000/(287.4*(273+B7))*(B3/1000)^3*PI()*0.4,(B4+0.101)*1000000/(287.4*(273+B7))*(B3/1000)^3*PI()*0.3)))/((IF(B3&gt;800,0.08,0.04))*3600)))/(7-(B7/150)),((B8/10)*((((B10*2)/(B12/100))/3600)+(IF(B3&lt;550,(B4+0.101)*1000000/(287.4*(273+B7))*(B3/1000)^3*PI()*0.6,IF(B3&lt;900,(B4+0.101)*1000000/(287.4*(273+B7))*(B3/1000)^3*PI()*0.4,(B4+0.101)*1000000/(287.4*(273+B7))*(B3/1000)^3*PI()*0.3)))/((IF(B3&gt;600,0.08,0.04))*3600)))/(7-(B7/150)))),0))*67)</f>
        <v>1410713.1857341421</v>
      </c>
      <c r="J4" s="57"/>
      <c r="K4" s="14"/>
      <c r="L4" s="14"/>
      <c r="M4" s="12"/>
      <c r="N4" s="18"/>
      <c r="O4" s="45"/>
      <c r="P4" s="14"/>
      <c r="Q4" s="31"/>
      <c r="R4" s="3"/>
      <c r="S4" s="28"/>
      <c r="T4" s="28"/>
      <c r="U4" s="29"/>
      <c r="V4" s="28"/>
      <c r="W4" s="43"/>
      <c r="X4" s="10"/>
      <c r="Y4" s="23"/>
      <c r="Z4" s="3"/>
      <c r="AA4" s="3"/>
      <c r="AB4" s="3"/>
      <c r="AC4" s="3"/>
      <c r="AD4" s="33"/>
      <c r="AE4" s="33"/>
      <c r="AF4" s="33"/>
      <c r="AG4"/>
      <c r="BA4" s="14"/>
      <c r="BB4" s="14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90" ht="30" x14ac:dyDescent="0.25">
      <c r="A5" s="37" t="s">
        <v>23</v>
      </c>
      <c r="B5" s="8">
        <v>5000</v>
      </c>
      <c r="C5" s="7" t="s">
        <v>7</v>
      </c>
      <c r="D5" s="14"/>
      <c r="E5" s="41"/>
      <c r="F5" s="14"/>
      <c r="G5" s="14"/>
      <c r="H5" s="14"/>
      <c r="I5" s="14"/>
      <c r="J5" s="44"/>
      <c r="K5" s="28"/>
      <c r="L5" s="28"/>
      <c r="P5" s="14"/>
      <c r="T5"/>
      <c r="U5"/>
      <c r="V5"/>
      <c r="W5" s="3"/>
      <c r="X5" s="3"/>
      <c r="Y5" s="3"/>
      <c r="Z5" s="3"/>
      <c r="AA5" s="3"/>
      <c r="AB5" s="3"/>
      <c r="AC5" s="3"/>
      <c r="AD5" s="33"/>
      <c r="AE5" s="33"/>
      <c r="AF5" s="33"/>
      <c r="AG5"/>
      <c r="BA5" s="14"/>
      <c r="BB5" s="14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90" ht="45" x14ac:dyDescent="0.25">
      <c r="A6" s="37" t="s">
        <v>22</v>
      </c>
      <c r="B6" s="8">
        <v>2.5</v>
      </c>
      <c r="C6" s="7" t="s">
        <v>40</v>
      </c>
      <c r="D6" s="14"/>
      <c r="E6" s="41"/>
      <c r="F6" s="14"/>
      <c r="G6" s="14"/>
      <c r="H6" s="14"/>
      <c r="I6" s="14"/>
      <c r="J6" s="44"/>
      <c r="K6" s="14"/>
      <c r="L6" s="14"/>
      <c r="P6" s="28"/>
      <c r="T6"/>
      <c r="U6"/>
      <c r="V6"/>
      <c r="W6" s="3"/>
      <c r="X6" s="3"/>
      <c r="Y6" s="3"/>
      <c r="Z6" s="3"/>
      <c r="AA6" s="3"/>
      <c r="AB6" s="3"/>
      <c r="AC6" s="3"/>
      <c r="AD6" s="33"/>
      <c r="AE6" s="33"/>
      <c r="AF6" s="33"/>
      <c r="AG6"/>
      <c r="BA6" s="14"/>
      <c r="BB6" s="14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90" ht="45" x14ac:dyDescent="0.25">
      <c r="A7" s="37" t="s">
        <v>21</v>
      </c>
      <c r="B7" s="8">
        <v>170</v>
      </c>
      <c r="C7" s="7" t="s">
        <v>10</v>
      </c>
      <c r="D7" s="14"/>
      <c r="F7" s="14"/>
      <c r="G7" s="14"/>
      <c r="H7" s="14"/>
      <c r="I7" s="14"/>
      <c r="J7" s="44"/>
      <c r="K7" s="14"/>
      <c r="L7" s="14"/>
      <c r="M7" s="23"/>
      <c r="N7" s="13"/>
      <c r="O7" s="55"/>
      <c r="P7" s="14"/>
      <c r="T7"/>
      <c r="U7"/>
      <c r="V7"/>
      <c r="W7" s="3"/>
      <c r="X7" s="3"/>
      <c r="Y7" s="3"/>
      <c r="Z7" s="3"/>
      <c r="AA7" s="3"/>
      <c r="AB7" s="3"/>
      <c r="AC7" s="3"/>
      <c r="AD7" s="33"/>
      <c r="AE7" s="33"/>
      <c r="AF7" s="33"/>
      <c r="AG7"/>
      <c r="BA7" s="14"/>
      <c r="BB7" s="14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</row>
    <row r="8" spans="1:90" ht="55.5" customHeight="1" x14ac:dyDescent="0.25">
      <c r="A8" s="37" t="s">
        <v>20</v>
      </c>
      <c r="B8" s="8">
        <v>1500</v>
      </c>
      <c r="C8" s="7"/>
      <c r="D8" s="14"/>
      <c r="F8" s="14"/>
      <c r="G8" s="28"/>
      <c r="H8" s="30"/>
      <c r="I8" s="28"/>
      <c r="J8" s="44"/>
      <c r="K8" s="28"/>
      <c r="L8" s="12"/>
      <c r="M8" s="28"/>
      <c r="N8" s="28"/>
      <c r="O8" s="14"/>
      <c r="P8" s="14"/>
      <c r="T8" s="35"/>
      <c r="U8" s="35"/>
      <c r="V8" s="35"/>
      <c r="W8" s="35"/>
      <c r="X8" s="35"/>
      <c r="Y8" s="35"/>
      <c r="Z8" s="35"/>
      <c r="AA8" s="35"/>
      <c r="AB8" s="35"/>
      <c r="AC8" s="35"/>
      <c r="AD8" s="33"/>
      <c r="AE8" s="33"/>
      <c r="AF8" s="33"/>
      <c r="AG8"/>
      <c r="AH8" s="3"/>
      <c r="AI8" s="30"/>
      <c r="AJ8" s="30"/>
      <c r="AK8" s="30"/>
      <c r="AL8" s="30"/>
      <c r="AM8" s="30"/>
      <c r="AN8" s="30"/>
      <c r="AO8" s="12"/>
      <c r="AP8" s="12"/>
      <c r="AQ8"/>
      <c r="AR8" s="2"/>
      <c r="AS8" s="2"/>
      <c r="AT8" s="5"/>
      <c r="AU8" s="5"/>
      <c r="AV8" s="5"/>
      <c r="AW8" s="5"/>
      <c r="AX8" s="5"/>
      <c r="AY8" s="5"/>
      <c r="AZ8" s="5"/>
      <c r="BA8" s="14"/>
      <c r="BB8" s="14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9" spans="1:90" ht="55.5" customHeight="1" x14ac:dyDescent="0.25">
      <c r="A9" s="37" t="s">
        <v>0</v>
      </c>
      <c r="B9" s="8">
        <v>3</v>
      </c>
      <c r="C9" s="37" t="s">
        <v>39</v>
      </c>
      <c r="D9" s="14"/>
      <c r="F9" s="14"/>
      <c r="G9" s="28"/>
      <c r="H9" s="30"/>
      <c r="I9" s="28"/>
      <c r="J9" s="44"/>
      <c r="K9" s="28"/>
      <c r="L9" s="12"/>
      <c r="M9" s="28"/>
      <c r="N9" s="28"/>
      <c r="O9" s="14"/>
      <c r="P9" s="14"/>
      <c r="T9" s="35"/>
      <c r="U9" s="35"/>
      <c r="V9" s="35"/>
      <c r="W9" s="35"/>
      <c r="X9" s="35"/>
      <c r="Y9" s="35"/>
      <c r="Z9" s="35"/>
      <c r="AA9" s="35"/>
      <c r="AB9" s="35"/>
      <c r="AC9" s="35"/>
      <c r="AD9" s="33"/>
      <c r="AE9" s="33"/>
      <c r="AF9" s="33"/>
      <c r="AG9"/>
      <c r="AH9" s="3"/>
      <c r="AI9" s="30"/>
      <c r="AJ9" s="30"/>
      <c r="AK9" s="30"/>
      <c r="AL9" s="30"/>
      <c r="AM9" s="30"/>
      <c r="AN9" s="30"/>
      <c r="AO9" s="12"/>
      <c r="AP9" s="12"/>
      <c r="AQ9"/>
      <c r="AR9" s="2"/>
      <c r="AS9" s="2"/>
      <c r="AT9" s="5"/>
      <c r="AU9" s="5"/>
      <c r="AV9" s="5"/>
      <c r="AW9" s="5"/>
      <c r="AX9" s="5"/>
      <c r="AY9" s="5"/>
      <c r="AZ9" s="5"/>
      <c r="BA9" s="14"/>
      <c r="BB9" s="14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1:90" ht="36" customHeight="1" x14ac:dyDescent="0.25">
      <c r="A10" s="7" t="s">
        <v>27</v>
      </c>
      <c r="B10" s="8">
        <v>42</v>
      </c>
      <c r="C10" s="7" t="s">
        <v>28</v>
      </c>
      <c r="D10" s="14"/>
      <c r="F10" s="14"/>
      <c r="G10" s="28"/>
      <c r="H10" s="30"/>
      <c r="I10" s="28"/>
      <c r="J10" s="44"/>
      <c r="K10" s="28"/>
      <c r="L10" s="12"/>
      <c r="M10" s="28"/>
      <c r="N10" s="28"/>
      <c r="O10" s="14"/>
      <c r="P10" s="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3"/>
      <c r="AE10" s="33"/>
      <c r="AF10" s="33"/>
      <c r="AG10"/>
      <c r="AH10" s="3"/>
      <c r="AI10" s="30"/>
      <c r="AJ10" s="30"/>
      <c r="AK10" s="30"/>
      <c r="AL10" s="30"/>
      <c r="AM10" s="30"/>
      <c r="AN10" s="30"/>
      <c r="AO10" s="12"/>
      <c r="AP10" s="12"/>
      <c r="AQ10"/>
      <c r="AR10" s="2"/>
      <c r="AS10" s="2"/>
      <c r="AT10" s="5"/>
      <c r="AU10" s="5"/>
      <c r="AV10" s="5"/>
      <c r="AW10" s="5"/>
      <c r="AX10" s="5"/>
      <c r="AY10" s="5"/>
      <c r="AZ10" s="5"/>
      <c r="BA10" s="14"/>
      <c r="BB10" s="14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90" ht="49.5" customHeight="1" x14ac:dyDescent="0.25">
      <c r="A11" s="37" t="s">
        <v>26</v>
      </c>
      <c r="B11" s="8">
        <v>1</v>
      </c>
      <c r="C11" s="7" t="s">
        <v>38</v>
      </c>
      <c r="D11" s="14"/>
      <c r="F11" s="14"/>
      <c r="G11" s="28"/>
      <c r="H11" s="30"/>
      <c r="I11" s="28"/>
      <c r="J11" s="44"/>
      <c r="K11" s="28"/>
      <c r="L11" s="12"/>
      <c r="M11" s="28"/>
      <c r="N11" s="28"/>
      <c r="P11" s="1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3"/>
      <c r="AE11" s="33"/>
      <c r="AF11" s="33"/>
      <c r="AG11"/>
      <c r="AH11" s="3"/>
      <c r="AI11" s="30"/>
      <c r="AJ11" s="30"/>
      <c r="AK11" s="30"/>
      <c r="AL11" s="30"/>
      <c r="AM11" s="30"/>
      <c r="AN11" s="30"/>
      <c r="AO11" s="12"/>
      <c r="AP11" s="12"/>
      <c r="AQ11"/>
      <c r="AR11" s="2"/>
      <c r="AS11" s="2"/>
      <c r="AT11" s="5"/>
      <c r="AU11" s="5"/>
      <c r="AV11" s="5"/>
      <c r="AW11" s="5"/>
      <c r="AX11" s="5"/>
      <c r="AY11" s="5"/>
      <c r="AZ11" s="5"/>
      <c r="BA11" s="14"/>
      <c r="BB11" s="14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90" ht="41.25" customHeight="1" x14ac:dyDescent="0.25">
      <c r="A12" s="37" t="s">
        <v>29</v>
      </c>
      <c r="B12" s="8">
        <v>25</v>
      </c>
      <c r="C12" s="7" t="s">
        <v>41</v>
      </c>
      <c r="D12" s="14"/>
      <c r="F12" s="14"/>
      <c r="G12" s="28"/>
      <c r="H12" s="28"/>
      <c r="I12" s="28"/>
      <c r="J12" s="44"/>
      <c r="K12" s="28"/>
      <c r="L12" s="12"/>
      <c r="M12" s="14"/>
      <c r="N12" s="14"/>
      <c r="O12" s="14"/>
      <c r="P12" s="14"/>
      <c r="R12" s="21"/>
      <c r="S12" s="21"/>
      <c r="T12" s="39"/>
      <c r="U12" s="39"/>
      <c r="V12" s="39"/>
      <c r="W12" s="20"/>
      <c r="X12" s="20"/>
      <c r="Y12" s="20"/>
      <c r="Z12"/>
      <c r="AA12"/>
      <c r="AB12" s="20"/>
      <c r="AC12" s="20"/>
      <c r="AD12" s="33"/>
      <c r="AE12" s="33"/>
      <c r="AF12" s="33"/>
      <c r="AG12" s="10"/>
      <c r="AH12"/>
      <c r="AI12"/>
      <c r="AJ12"/>
      <c r="AK12"/>
      <c r="AL12"/>
      <c r="AM12"/>
      <c r="AN12" s="3"/>
      <c r="AO12" s="6"/>
      <c r="AP12" s="6"/>
      <c r="AQ12"/>
      <c r="AR12"/>
      <c r="AS12"/>
      <c r="AT12"/>
      <c r="AU12"/>
      <c r="AV12"/>
      <c r="AW12"/>
      <c r="AX12"/>
      <c r="AY12"/>
      <c r="AZ12"/>
      <c r="BA12" s="14"/>
      <c r="BB12" s="14"/>
      <c r="BM12" s="22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90" ht="50.25" customHeight="1" x14ac:dyDescent="0.25">
      <c r="A13" s="37" t="s">
        <v>11</v>
      </c>
      <c r="B13" s="8">
        <v>3</v>
      </c>
      <c r="C13" s="7"/>
      <c r="D13" s="14"/>
      <c r="F13" s="14"/>
      <c r="G13" s="28"/>
      <c r="H13" s="44"/>
      <c r="I13" s="29"/>
      <c r="J13" s="44"/>
      <c r="K13" s="28"/>
      <c r="L13" s="28"/>
      <c r="M13" s="14"/>
      <c r="N13" s="14"/>
      <c r="O13" s="14"/>
      <c r="P13" s="14"/>
      <c r="R13" s="21"/>
      <c r="S13" s="21"/>
      <c r="T13" s="19"/>
      <c r="U13" s="19"/>
      <c r="V13" s="19"/>
      <c r="W13" s="39"/>
      <c r="X13" s="39"/>
      <c r="Y13" s="39"/>
      <c r="Z13" s="19"/>
      <c r="AA13" s="19"/>
      <c r="AB13" s="19"/>
      <c r="AC13" s="20"/>
      <c r="AD13" s="33"/>
      <c r="AE13" s="33"/>
      <c r="AF13" s="33"/>
      <c r="AG13" s="10"/>
      <c r="AH13" s="3"/>
      <c r="AI13" s="3"/>
      <c r="AJ13" s="3"/>
      <c r="AK13" s="3"/>
      <c r="AL13" s="3"/>
      <c r="AM13" s="3"/>
      <c r="AN13" s="3"/>
      <c r="AO13" s="6"/>
      <c r="AP13" s="6"/>
      <c r="AQ13"/>
      <c r="AR13"/>
      <c r="AS13"/>
      <c r="AT13" s="28"/>
      <c r="AU13" s="28"/>
      <c r="AV13" s="29"/>
      <c r="AW13" s="28"/>
      <c r="AX13" s="5"/>
      <c r="AY13" s="5"/>
      <c r="AZ13" s="19"/>
      <c r="BA13" s="14"/>
      <c r="BB13" s="14"/>
      <c r="BI13" s="21"/>
      <c r="BJ13" s="21"/>
      <c r="BK13" s="21"/>
      <c r="BL13" s="21"/>
      <c r="BN13" s="2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1:90" x14ac:dyDescent="0.25">
      <c r="A14"/>
      <c r="E14" s="41"/>
      <c r="F14" s="14"/>
      <c r="G14" s="28"/>
      <c r="H14" s="28"/>
      <c r="I14" s="28"/>
      <c r="J14" s="44"/>
      <c r="K14" s="28"/>
      <c r="L14" s="28"/>
      <c r="M14" s="28"/>
      <c r="N14" s="28"/>
      <c r="Q14"/>
      <c r="R14"/>
      <c r="S14"/>
      <c r="T14"/>
      <c r="U14"/>
      <c r="V14"/>
      <c r="W14"/>
      <c r="X14"/>
      <c r="Y14"/>
      <c r="Z14"/>
      <c r="AA14"/>
      <c r="AB14"/>
      <c r="AC14"/>
      <c r="AD14" s="33"/>
      <c r="AE14" s="33"/>
      <c r="AF14" s="33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I14" s="17"/>
      <c r="BJ14" s="17"/>
      <c r="BK14" s="17"/>
      <c r="BL14" s="17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90" x14ac:dyDescent="0.25">
      <c r="A15"/>
      <c r="E15" s="41"/>
      <c r="F15" s="14"/>
      <c r="G15" s="28"/>
      <c r="H15" s="28"/>
      <c r="I15" s="28"/>
      <c r="J15" s="44"/>
      <c r="K15" s="28"/>
      <c r="L15" s="28"/>
      <c r="M15" s="28"/>
      <c r="N15" s="28"/>
      <c r="Q15"/>
      <c r="R15"/>
      <c r="S15"/>
      <c r="T15"/>
      <c r="U15"/>
      <c r="V15"/>
      <c r="W15"/>
      <c r="X15"/>
      <c r="Y15"/>
      <c r="Z15"/>
      <c r="AA15"/>
      <c r="AB15"/>
      <c r="AC15"/>
      <c r="AD15" s="33"/>
      <c r="AE15" s="33"/>
      <c r="AF15" s="33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I15" s="17"/>
      <c r="BJ15" s="17"/>
      <c r="BK15" s="17"/>
      <c r="BL15" s="17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90" x14ac:dyDescent="0.25">
      <c r="A16"/>
      <c r="E16" s="41"/>
      <c r="F16" s="14"/>
      <c r="G16" s="28"/>
      <c r="H16" s="28"/>
      <c r="I16" s="28"/>
      <c r="J16" s="44"/>
      <c r="K16" s="28"/>
      <c r="L16" s="28"/>
      <c r="M16" s="28"/>
      <c r="N16" s="28"/>
      <c r="Q16"/>
      <c r="R16"/>
      <c r="S16"/>
      <c r="T16"/>
      <c r="U16"/>
      <c r="V16"/>
      <c r="W16"/>
      <c r="X16"/>
      <c r="Y16"/>
      <c r="Z16"/>
      <c r="AA16"/>
      <c r="AB16"/>
      <c r="AC16"/>
      <c r="AD16" s="33"/>
      <c r="AE16" s="33"/>
      <c r="AF16" s="33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I16" s="17"/>
      <c r="BJ16" s="17"/>
      <c r="BK16" s="17"/>
      <c r="BL16" s="17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x14ac:dyDescent="0.25">
      <c r="A17"/>
      <c r="E17" s="41"/>
      <c r="F17" s="14"/>
      <c r="G17" s="28"/>
      <c r="H17" s="28"/>
      <c r="I17" s="28"/>
      <c r="J17" s="44"/>
      <c r="K17" s="28"/>
      <c r="L17" s="28"/>
      <c r="M17" s="28"/>
      <c r="N17" s="28"/>
      <c r="AD17" s="33"/>
      <c r="AE17" s="33"/>
      <c r="AF17" s="33"/>
      <c r="BI17" s="17"/>
      <c r="BJ17" s="17"/>
      <c r="BK17" s="17"/>
      <c r="BL17" s="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x14ac:dyDescent="0.25">
      <c r="A18"/>
      <c r="AD18" s="33"/>
      <c r="AE18" s="33"/>
      <c r="AF18" s="33"/>
      <c r="BI18" s="17"/>
      <c r="BJ18" s="17"/>
      <c r="BK18" s="17"/>
      <c r="BL18" s="17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x14ac:dyDescent="0.25">
      <c r="A19"/>
      <c r="AD19" s="33"/>
      <c r="AE19" s="33"/>
      <c r="AF19" s="33"/>
      <c r="BI19" s="17"/>
      <c r="BJ19" s="17"/>
      <c r="BK19" s="17"/>
      <c r="BL19" s="17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x14ac:dyDescent="0.25">
      <c r="A20"/>
      <c r="AD20" s="33"/>
      <c r="AE20" s="33"/>
      <c r="AF20" s="33"/>
      <c r="BI20" s="17"/>
      <c r="BJ20" s="17"/>
      <c r="BK20" s="17"/>
      <c r="BL20" s="17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x14ac:dyDescent="0.25">
      <c r="A21"/>
      <c r="AD21" s="33"/>
      <c r="AE21" s="33"/>
      <c r="AF21" s="33"/>
      <c r="BI21" s="17"/>
      <c r="BJ21" s="17"/>
      <c r="BK21" s="17"/>
      <c r="BL21" s="17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x14ac:dyDescent="0.25">
      <c r="A22"/>
      <c r="B22" s="17"/>
      <c r="C22" s="17"/>
      <c r="D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I22" s="17"/>
      <c r="BJ22" s="17"/>
      <c r="BK22" s="17"/>
      <c r="BL22" s="17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x14ac:dyDescent="0.25">
      <c r="A23"/>
      <c r="B23" s="17"/>
      <c r="C23" s="17"/>
      <c r="D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I23" s="17"/>
      <c r="BJ23" s="17"/>
      <c r="BK23" s="17"/>
      <c r="BL23" s="17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x14ac:dyDescent="0.25">
      <c r="A24"/>
      <c r="B24" s="17"/>
      <c r="C24" s="17"/>
      <c r="D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I24" s="17"/>
      <c r="BJ24" s="17"/>
      <c r="BK24" s="17"/>
      <c r="BL24" s="17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x14ac:dyDescent="0.25">
      <c r="A25"/>
      <c r="B25" s="17"/>
      <c r="C25" s="17"/>
      <c r="D25" s="17"/>
      <c r="E25" s="58"/>
      <c r="F25" s="58"/>
      <c r="G25" s="58"/>
      <c r="H25" s="58"/>
      <c r="I25" s="58"/>
      <c r="J25" s="58"/>
      <c r="K25" s="58"/>
      <c r="L25" s="58"/>
      <c r="M25" s="42"/>
      <c r="N25" s="4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I25" s="17"/>
      <c r="BJ25" s="17"/>
      <c r="BK25" s="17"/>
      <c r="BL25" s="17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x14ac:dyDescent="0.25">
      <c r="A26"/>
      <c r="B26" s="17"/>
      <c r="C26" s="17"/>
      <c r="D26" s="17"/>
      <c r="E26" s="58"/>
      <c r="F26" s="58"/>
      <c r="G26" s="58"/>
      <c r="H26" s="58"/>
      <c r="I26" s="58"/>
      <c r="J26" s="58"/>
      <c r="K26" s="58"/>
      <c r="L26" s="58"/>
      <c r="M26" s="42"/>
      <c r="N26" s="4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I26" s="17"/>
      <c r="BJ26" s="17"/>
      <c r="BK26" s="17"/>
      <c r="BL26" s="17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x14ac:dyDescent="0.25">
      <c r="A27"/>
      <c r="B27" s="17"/>
      <c r="C27" s="17"/>
      <c r="D27" s="17"/>
      <c r="E27" s="58"/>
      <c r="F27" s="58"/>
      <c r="G27" s="58"/>
      <c r="H27" s="58"/>
      <c r="I27" s="58"/>
      <c r="J27" s="58"/>
      <c r="K27" s="58"/>
      <c r="L27" s="58"/>
      <c r="M27" s="42"/>
      <c r="N27" s="4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I27" s="17"/>
      <c r="BJ27" s="17"/>
      <c r="BK27" s="17"/>
      <c r="BL27" s="1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8"/>
  <sheetViews>
    <sheetView zoomScale="70" zoomScaleNormal="70" workbookViewId="0">
      <selection activeCell="D6" sqref="D6"/>
    </sheetView>
  </sheetViews>
  <sheetFormatPr defaultRowHeight="15" x14ac:dyDescent="0.25"/>
  <cols>
    <col min="1" max="1" width="22.5703125" style="4" customWidth="1"/>
    <col min="2" max="4" width="18.140625" style="4" customWidth="1"/>
    <col min="5" max="5" width="19.5703125" style="34" bestFit="1" customWidth="1"/>
    <col min="6" max="6" width="62.85546875" style="34" bestFit="1" customWidth="1"/>
    <col min="7" max="7" width="19.28515625" style="34" bestFit="1" customWidth="1"/>
    <col min="8" max="8" width="14.85546875" style="34" bestFit="1" customWidth="1"/>
    <col min="9" max="9" width="14.5703125" style="34" bestFit="1" customWidth="1"/>
    <col min="10" max="11" width="16.5703125" style="34" customWidth="1"/>
    <col min="12" max="12" width="35.140625" style="34" customWidth="1"/>
    <col min="13" max="13" width="21" style="9" customWidth="1"/>
    <col min="14" max="14" width="15.85546875" style="9" customWidth="1"/>
    <col min="15" max="16" width="18.140625" style="4" customWidth="1"/>
    <col min="17" max="17" width="18.140625" style="21" customWidth="1"/>
    <col min="18" max="18" width="23" style="21" bestFit="1" customWidth="1"/>
    <col min="19" max="25" width="18.140625" style="21" customWidth="1"/>
    <col min="26" max="33" width="18.140625" style="4" customWidth="1"/>
    <col min="34" max="34" width="33.85546875" style="4" bestFit="1" customWidth="1"/>
    <col min="35" max="54" width="18.140625" style="4" customWidth="1"/>
    <col min="61" max="63" width="14.5703125" style="4" customWidth="1"/>
    <col min="64" max="64" width="4.7109375" style="4" customWidth="1"/>
    <col min="65" max="65" width="19.140625" style="4" bestFit="1" customWidth="1"/>
    <col min="66" max="79" width="13.28515625" style="4" customWidth="1"/>
    <col min="80" max="80" width="18.7109375" style="4" customWidth="1"/>
    <col min="81" max="81" width="19.85546875" style="4" customWidth="1"/>
    <col min="82" max="82" width="14.28515625" style="6" customWidth="1"/>
    <col min="83" max="84" width="34" style="6" customWidth="1"/>
    <col min="85" max="85" width="12.42578125" style="6" customWidth="1"/>
    <col min="86" max="86" width="14.85546875" style="6" customWidth="1"/>
    <col min="87" max="88" width="12.42578125" style="6" customWidth="1"/>
    <col min="89" max="90" width="15.140625" customWidth="1"/>
    <col min="91" max="91" width="12" customWidth="1"/>
    <col min="92" max="92" width="9" bestFit="1" customWidth="1"/>
    <col min="93" max="93" width="8.42578125" bestFit="1" customWidth="1"/>
    <col min="95" max="95" width="12" customWidth="1"/>
  </cols>
  <sheetData>
    <row r="1" spans="1:90" ht="30.75" customHeight="1" x14ac:dyDescent="0.25">
      <c r="A1" s="78" t="s">
        <v>9</v>
      </c>
      <c r="B1" s="79"/>
      <c r="C1" s="80"/>
      <c r="M1" s="34"/>
      <c r="N1" s="34"/>
      <c r="O1" s="34"/>
      <c r="Q1" s="82"/>
      <c r="R1" s="82"/>
      <c r="S1" s="82"/>
      <c r="T1" s="82"/>
      <c r="U1" s="82"/>
      <c r="V1" s="82"/>
      <c r="W1" s="82"/>
      <c r="X1" s="82"/>
      <c r="Y1" s="82"/>
      <c r="Z1" s="16"/>
      <c r="AA1" s="16"/>
      <c r="AB1" s="16"/>
      <c r="AC1" s="16"/>
      <c r="AD1" s="81"/>
      <c r="AE1" s="81"/>
      <c r="AF1" s="81"/>
      <c r="AG1" s="16"/>
    </row>
    <row r="2" spans="1:90" ht="15" customHeight="1" x14ac:dyDescent="0.25">
      <c r="A2" s="78" t="s">
        <v>4</v>
      </c>
      <c r="B2" s="80"/>
      <c r="C2" s="36" t="s">
        <v>5</v>
      </c>
      <c r="D2" s="16"/>
      <c r="E2" s="66" t="s">
        <v>16</v>
      </c>
      <c r="F2" s="66" t="s">
        <v>15</v>
      </c>
      <c r="G2" s="66" t="s">
        <v>14</v>
      </c>
      <c r="H2" s="48"/>
      <c r="I2" s="48"/>
      <c r="J2" s="48"/>
      <c r="K2" s="48"/>
      <c r="L2" s="48"/>
      <c r="M2" s="34"/>
      <c r="N2" s="34"/>
      <c r="O2" s="57"/>
      <c r="P2" s="16"/>
      <c r="Q2" s="2"/>
      <c r="R2" s="2"/>
      <c r="S2" s="2"/>
      <c r="T2" s="2"/>
      <c r="U2" s="2"/>
      <c r="V2" s="2"/>
      <c r="W2" s="2"/>
      <c r="X2" s="2"/>
      <c r="Y2" s="5"/>
      <c r="Z2" s="3"/>
      <c r="AA2" s="3"/>
      <c r="AB2" s="3"/>
      <c r="AC2" s="3"/>
      <c r="AD2" s="3"/>
      <c r="AE2" s="3"/>
      <c r="AF2" s="3"/>
      <c r="AG2" s="10"/>
      <c r="BA2" s="16"/>
      <c r="BB2" s="16"/>
      <c r="BI2" s="15"/>
      <c r="BJ2" s="15"/>
      <c r="BK2" s="15"/>
      <c r="BL2" s="15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G2" s="3"/>
      <c r="CH2" s="3"/>
      <c r="CI2" s="3"/>
      <c r="CJ2" s="3"/>
      <c r="CK2" s="2"/>
      <c r="CL2" s="2"/>
    </row>
    <row r="3" spans="1:90" ht="72" customHeight="1" x14ac:dyDescent="0.25">
      <c r="A3" s="37" t="s">
        <v>25</v>
      </c>
      <c r="B3" s="8">
        <v>300</v>
      </c>
      <c r="C3" s="7"/>
      <c r="D3" s="14"/>
      <c r="E3" s="77" t="s">
        <v>17</v>
      </c>
      <c r="F3" s="65" t="s">
        <v>36</v>
      </c>
      <c r="G3" s="77">
        <f>(17160*((1.26*4*(IF(B4&gt;32,ОШИБКА,1))*ROUNDUP((CEILING(((B8/10)*((IF(Обратная!B3&lt;550,(Обратная!B4+0.101)*1000000/(287.4*(273+B7))*(Обратная!B3/1000)^3*PI()*0.6,IF(Обратная!B3&lt;900,(Обратная!B4+0.101)*1000000/(287.4*(273+B7))*(Обратная!B3/1000)^3*PI()*0.4,(Обратная!B4+0.101)*1000000/(287.4*(273+B7))*(Обратная!B3/1000)^3*PI()*0.3)))/(3600*IF(Обратная!B3&gt;800,0.08,0.04))+0.011))/(7-B7/150),1)),0))+(((4*(IF(B5&lt;50,1,IF(B5&lt;250,1.2,IF(B5&lt;1000,1.4,IF(B5&lt;3000,1.6,IF(B5&lt;5000,1.8,IF(B5&lt;10000,2,ОШИБКА)))))))*(IF(B6&lt;0.5,1,IF(B6&lt;1,1.2,IF(B6&lt;2,1.4,IF(B6&lt;3,1.6,IF(B6&lt;4,2,IF(B6&lt;5,2.2,ОШИБКА)))))))+2)))+(((IF(Запорная!B4&lt;=10,1,(Запорная!B4/10)^0.25)*(0.55+0.55*2+0.77+2*0.55)))+(IF(B3&gt;100,1+(B3/240),1)*(6.6+2.2+1.1)))+4+7.5))+((CEILING(((B8/10)*((IF(Обратная!B3&lt;550,(Обратная!B4+0.101)*1000000/(287.4*(273+B7))*(Обратная!B3/1000)^3*PI()*0.6,IF(Обратная!B3&lt;900,(Обратная!B4+0.101)*1000000/(287.4*(273+B7))*(Обратная!B3/1000)^3*PI()*0.4,(Обратная!B4+0.101)*1000000/(287.4*(273+B7))*(Обратная!B3/1000)^3*PI()*0.3)))/(3600*IF(Обратная!B3&gt;800,0.08,0.04))+0.011))/(7-B7/150),1))*5.5*((1.4*(IF(B3&gt;600,0.08,0.04)*B7*(7-B7/150))+((0.5*B7*B5)/3600))+(IF(B3&gt;800,80,40)*7)))+(5*8*(CEILING(((B8/10)*((IF(Обратная!B3&lt;550,(Обратная!B4+0.101)*1000000/(287.4*(273+B7))*(Обратная!B3/1000)^3*PI()*0.6,IF(Обратная!B3&lt;900,(Обратная!B4+0.101)*1000000/(287.4*(273+B7))*(Обратная!B3/1000)^3*PI()*0.4,(Обратная!B4+0.101)*1000000/(287.4*(273+B7))*(Обратная!B3/1000)^3*PI()*0.3)))/(3600*IF(Обратная!B3&gt;800,0.08,0.04))+0.011))/(7-B7/150),1))*67)</f>
        <v>1111965.0310674754</v>
      </c>
      <c r="H3" s="14"/>
      <c r="I3" s="14"/>
      <c r="J3" s="14"/>
      <c r="K3" s="14"/>
      <c r="L3" s="49"/>
      <c r="M3" s="14"/>
      <c r="N3" s="49"/>
      <c r="O3" s="57"/>
      <c r="P3" s="14"/>
      <c r="Q3" s="14"/>
      <c r="R3" s="14"/>
      <c r="S3" s="5"/>
      <c r="T3" s="5"/>
      <c r="U3" s="5"/>
      <c r="V3" s="5"/>
      <c r="W3" s="5"/>
      <c r="X3" s="5"/>
      <c r="Y3" s="5"/>
      <c r="Z3" s="13"/>
      <c r="AA3" s="13"/>
      <c r="AB3" s="13"/>
      <c r="AC3" s="3"/>
      <c r="AD3" s="33"/>
      <c r="AE3" s="10"/>
      <c r="AF3" s="10"/>
      <c r="AG3"/>
      <c r="BA3" s="14"/>
      <c r="BB3" s="14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90" ht="45" x14ac:dyDescent="0.25">
      <c r="A4" s="37" t="s">
        <v>24</v>
      </c>
      <c r="B4" s="8">
        <v>10</v>
      </c>
      <c r="C4" s="7" t="s">
        <v>6</v>
      </c>
      <c r="D4" s="14"/>
      <c r="E4" s="45"/>
      <c r="F4" s="18"/>
      <c r="G4" s="45"/>
      <c r="J4" s="57"/>
      <c r="K4" s="14"/>
      <c r="L4" s="14"/>
      <c r="M4" s="12"/>
      <c r="N4" s="18"/>
      <c r="O4" s="45"/>
      <c r="P4" s="14"/>
      <c r="Q4" s="31"/>
      <c r="R4" s="3"/>
      <c r="S4" s="28"/>
      <c r="T4" s="28"/>
      <c r="U4" s="29"/>
      <c r="V4" s="28"/>
      <c r="W4" s="43"/>
      <c r="X4" s="10"/>
      <c r="Y4" s="23"/>
      <c r="Z4" s="3"/>
      <c r="AA4" s="3"/>
      <c r="AB4" s="3"/>
      <c r="AC4" s="3"/>
      <c r="AD4" s="14"/>
      <c r="AE4" s="31"/>
      <c r="AF4" s="3"/>
      <c r="AG4"/>
      <c r="BA4" s="14"/>
      <c r="BB4" s="14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90" ht="45" x14ac:dyDescent="0.25">
      <c r="A5" s="37" t="s">
        <v>23</v>
      </c>
      <c r="B5" s="8">
        <v>3000</v>
      </c>
      <c r="C5" s="7" t="s">
        <v>7</v>
      </c>
      <c r="D5" s="14"/>
      <c r="H5" s="14"/>
      <c r="I5" s="14"/>
      <c r="J5" s="44"/>
      <c r="K5" s="28"/>
      <c r="L5" s="28"/>
      <c r="P5" s="14"/>
      <c r="T5" s="2"/>
      <c r="U5" s="2"/>
      <c r="V5" s="2"/>
      <c r="W5" s="3"/>
      <c r="X5" s="3"/>
      <c r="Y5" s="3"/>
      <c r="Z5" s="3"/>
      <c r="AA5" s="3"/>
      <c r="AB5" s="3"/>
      <c r="AC5" s="3"/>
      <c r="AD5" s="14"/>
      <c r="AE5" s="31"/>
      <c r="AF5" s="3"/>
      <c r="AG5"/>
      <c r="BA5" s="14"/>
      <c r="BB5" s="14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90" ht="45" x14ac:dyDescent="0.25">
      <c r="A6" s="37" t="s">
        <v>22</v>
      </c>
      <c r="B6" s="8">
        <v>3</v>
      </c>
      <c r="C6" s="7" t="s">
        <v>8</v>
      </c>
      <c r="D6" s="14"/>
      <c r="E6" s="41"/>
      <c r="F6" s="14"/>
      <c r="G6" s="14"/>
      <c r="H6" s="14"/>
      <c r="I6" s="14"/>
      <c r="J6" s="44"/>
      <c r="K6" s="14"/>
      <c r="L6" s="14"/>
      <c r="M6" s="23"/>
      <c r="N6" s="13"/>
      <c r="O6" s="24"/>
      <c r="P6" s="14"/>
      <c r="T6" s="2"/>
      <c r="U6" s="2"/>
      <c r="V6" s="2"/>
      <c r="W6" s="3"/>
      <c r="X6" s="3"/>
      <c r="Y6" s="3"/>
      <c r="Z6" s="3"/>
      <c r="AA6" s="3"/>
      <c r="AB6" s="3"/>
      <c r="AC6" s="3"/>
      <c r="AD6" s="14"/>
      <c r="AE6" s="31"/>
      <c r="AF6" s="3"/>
      <c r="AG6"/>
      <c r="BA6" s="14"/>
      <c r="BB6" s="14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90" ht="55.5" customHeight="1" x14ac:dyDescent="0.25">
      <c r="A7" s="37" t="s">
        <v>21</v>
      </c>
      <c r="B7" s="8">
        <v>200</v>
      </c>
      <c r="C7" s="7" t="s">
        <v>10</v>
      </c>
      <c r="D7" s="14"/>
      <c r="E7" s="41"/>
      <c r="F7" s="14"/>
      <c r="G7" s="14"/>
      <c r="H7" s="14"/>
      <c r="I7" s="14"/>
      <c r="J7" s="44"/>
      <c r="K7" s="14"/>
      <c r="L7" s="14"/>
      <c r="M7" s="28"/>
      <c r="N7" s="28"/>
      <c r="O7" s="14"/>
      <c r="P7" s="14"/>
      <c r="T7" s="35"/>
      <c r="U7" s="35"/>
      <c r="V7" s="35"/>
      <c r="W7" s="35"/>
      <c r="X7" s="35"/>
      <c r="Y7" s="35"/>
      <c r="Z7" s="35"/>
      <c r="AA7" s="35"/>
      <c r="AB7" s="35"/>
      <c r="AC7" s="35"/>
      <c r="AD7" s="10"/>
      <c r="AE7" s="31"/>
      <c r="AF7" s="3"/>
      <c r="AG7"/>
      <c r="AH7" s="3"/>
      <c r="AI7" s="30"/>
      <c r="AJ7" s="30"/>
      <c r="AK7" s="30"/>
      <c r="AL7" s="30"/>
      <c r="AM7" s="30"/>
      <c r="AN7" s="30"/>
      <c r="AO7" s="12"/>
      <c r="AP7" s="12"/>
      <c r="AQ7"/>
      <c r="AR7" s="2"/>
      <c r="AS7" s="2"/>
      <c r="AT7" s="5"/>
      <c r="AU7" s="5"/>
      <c r="AV7" s="5"/>
      <c r="AW7" s="5"/>
      <c r="AX7" s="5"/>
      <c r="AY7" s="5"/>
      <c r="AZ7" s="5"/>
      <c r="BA7" s="14"/>
      <c r="BB7" s="14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</row>
    <row r="8" spans="1:90" ht="36" customHeight="1" x14ac:dyDescent="0.25">
      <c r="A8" s="37" t="s">
        <v>30</v>
      </c>
      <c r="B8" s="8">
        <v>2000</v>
      </c>
      <c r="C8" s="7"/>
      <c r="E8" s="41"/>
      <c r="F8" s="48"/>
      <c r="G8" s="48"/>
      <c r="H8" s="48"/>
      <c r="I8" s="28"/>
      <c r="J8" s="44"/>
      <c r="K8" s="28"/>
      <c r="L8" s="12"/>
      <c r="M8" s="28"/>
      <c r="N8" s="28"/>
      <c r="O8" s="14"/>
      <c r="P8" s="14"/>
      <c r="T8" s="35"/>
      <c r="U8" s="35"/>
      <c r="V8" s="35"/>
      <c r="W8" s="35"/>
      <c r="X8" s="35"/>
      <c r="Y8" s="35"/>
      <c r="Z8" s="35"/>
      <c r="AA8" s="35"/>
      <c r="AB8" s="35"/>
      <c r="AC8" s="35"/>
      <c r="AD8" s="10"/>
      <c r="AE8" s="31"/>
      <c r="AF8" s="3"/>
      <c r="AG8"/>
      <c r="AH8" s="3"/>
      <c r="AI8" s="30"/>
      <c r="AJ8" s="30"/>
      <c r="AK8" s="30"/>
      <c r="AL8" s="30"/>
      <c r="AM8" s="30"/>
      <c r="AN8" s="30"/>
      <c r="AO8" s="12"/>
      <c r="AP8" s="12"/>
      <c r="AQ8"/>
      <c r="AR8" s="2"/>
      <c r="AS8" s="2"/>
      <c r="AT8" s="5"/>
      <c r="AU8" s="5"/>
      <c r="AV8" s="5"/>
      <c r="AW8" s="5"/>
      <c r="AX8" s="5"/>
      <c r="AY8" s="5"/>
      <c r="AZ8" s="5"/>
      <c r="BA8" s="14"/>
      <c r="BB8" s="14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9" spans="1:90" ht="50.25" customHeight="1" x14ac:dyDescent="0.25">
      <c r="A9" s="14"/>
      <c r="B9" s="14"/>
      <c r="C9" s="14"/>
      <c r="E9" s="41"/>
      <c r="F9" s="48"/>
      <c r="G9" s="48"/>
      <c r="H9" s="72"/>
      <c r="I9" s="28"/>
      <c r="J9" s="44"/>
      <c r="K9" s="28"/>
      <c r="L9" s="12"/>
      <c r="M9" s="28"/>
      <c r="N9" s="28"/>
      <c r="O9" s="14"/>
      <c r="P9" s="14"/>
      <c r="T9" s="35"/>
      <c r="U9" s="35"/>
      <c r="V9" s="35"/>
      <c r="W9" s="35"/>
      <c r="X9" s="35"/>
      <c r="Y9" s="35"/>
      <c r="Z9" s="35"/>
      <c r="AA9" s="35"/>
      <c r="AB9" s="35"/>
      <c r="AC9" s="35"/>
      <c r="AD9" s="10"/>
      <c r="AE9" s="31"/>
      <c r="AF9" s="3"/>
      <c r="AG9"/>
      <c r="AH9" s="3"/>
      <c r="AI9" s="30"/>
      <c r="AJ9" s="30"/>
      <c r="AK9" s="30"/>
      <c r="AL9" s="30"/>
      <c r="AM9" s="30"/>
      <c r="AN9" s="30"/>
      <c r="AO9" s="12"/>
      <c r="AP9" s="12"/>
      <c r="AQ9"/>
      <c r="AR9" s="2"/>
      <c r="AS9" s="2"/>
      <c r="AT9" s="5"/>
      <c r="AU9" s="5"/>
      <c r="AV9" s="5"/>
      <c r="AW9" s="5"/>
      <c r="AX9" s="5"/>
      <c r="AY9" s="5"/>
      <c r="AZ9" s="5"/>
      <c r="BA9" s="14"/>
      <c r="BB9" s="14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1:90" ht="49.5" customHeight="1" x14ac:dyDescent="0.25">
      <c r="A10" s="21"/>
      <c r="B10" s="21"/>
      <c r="C10" s="14"/>
      <c r="E10" s="41"/>
      <c r="F10" s="49"/>
      <c r="G10" s="49"/>
      <c r="H10" s="49"/>
      <c r="I10" s="28"/>
      <c r="J10" s="44"/>
      <c r="K10" s="28"/>
      <c r="L10" s="12"/>
      <c r="M10" s="28"/>
      <c r="N10" s="28"/>
      <c r="P10" s="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0"/>
      <c r="AE10" s="31"/>
      <c r="AF10" s="3"/>
      <c r="AG10"/>
      <c r="AH10" s="3"/>
      <c r="AI10" s="30"/>
      <c r="AJ10" s="30"/>
      <c r="AK10" s="30"/>
      <c r="AL10" s="30"/>
      <c r="AM10" s="30"/>
      <c r="AN10" s="30"/>
      <c r="AO10" s="12"/>
      <c r="AP10" s="12"/>
      <c r="AQ10"/>
      <c r="AR10" s="2"/>
      <c r="AS10" s="2"/>
      <c r="AT10" s="5"/>
      <c r="AU10" s="5"/>
      <c r="AV10" s="5"/>
      <c r="AW10" s="5"/>
      <c r="AX10" s="5"/>
      <c r="AY10" s="5"/>
      <c r="AZ10" s="5"/>
      <c r="BA10" s="14"/>
      <c r="BB10" s="14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90" ht="41.25" customHeight="1" x14ac:dyDescent="0.25">
      <c r="A11" s="3"/>
      <c r="B11" s="3"/>
      <c r="C11" s="14"/>
      <c r="D11" s="14"/>
      <c r="E11" s="41"/>
      <c r="F11" s="49"/>
      <c r="G11" s="49"/>
      <c r="H11" s="49"/>
      <c r="I11" s="28"/>
      <c r="J11" s="44"/>
      <c r="K11" s="28"/>
      <c r="L11" s="12"/>
      <c r="M11" s="14"/>
      <c r="N11" s="14"/>
      <c r="O11" s="14"/>
      <c r="P11" s="14"/>
      <c r="T11" s="39"/>
      <c r="U11" s="39"/>
      <c r="V11" s="39"/>
      <c r="W11" s="20"/>
      <c r="X11" s="20"/>
      <c r="Y11" s="20"/>
      <c r="Z11"/>
      <c r="AA11"/>
      <c r="AB11" s="20"/>
      <c r="AC11" s="20"/>
      <c r="AD11" s="10"/>
      <c r="AE11" s="31"/>
      <c r="AF11" s="3"/>
      <c r="AG11" s="10"/>
      <c r="AH11"/>
      <c r="AI11"/>
      <c r="AJ11"/>
      <c r="AK11"/>
      <c r="AL11"/>
      <c r="AM11"/>
      <c r="AN11" s="3"/>
      <c r="AO11" s="6"/>
      <c r="AP11" s="6"/>
      <c r="AQ11"/>
      <c r="AR11"/>
      <c r="AS11"/>
      <c r="AT11"/>
      <c r="AU11"/>
      <c r="AV11"/>
      <c r="AW11"/>
      <c r="AX11"/>
      <c r="AY11"/>
      <c r="AZ11"/>
      <c r="BA11" s="14"/>
      <c r="BB11" s="14"/>
      <c r="BM11" s="22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90" ht="50.25" customHeight="1" x14ac:dyDescent="0.25">
      <c r="A12" s="3"/>
      <c r="B12" s="13"/>
      <c r="C12" s="14"/>
      <c r="D12" s="14"/>
      <c r="E12" s="41"/>
      <c r="F12" s="49"/>
      <c r="G12" s="49"/>
      <c r="H12" s="49"/>
      <c r="I12" s="28"/>
      <c r="J12" s="44"/>
      <c r="K12" s="28"/>
      <c r="L12" s="12"/>
      <c r="M12" s="14"/>
      <c r="N12" s="14"/>
      <c r="O12" s="14"/>
      <c r="P12" s="14"/>
      <c r="T12" s="19"/>
      <c r="U12" s="19"/>
      <c r="V12" s="19"/>
      <c r="W12" s="39"/>
      <c r="X12" s="39"/>
      <c r="Y12" s="39"/>
      <c r="Z12" s="19"/>
      <c r="AA12" s="19"/>
      <c r="AB12" s="19"/>
      <c r="AC12" s="20"/>
      <c r="AD12" s="21"/>
      <c r="AE12" s="31"/>
      <c r="AF12" s="3"/>
      <c r="AG12" s="10"/>
      <c r="AH12" s="3"/>
      <c r="AI12" s="3"/>
      <c r="AJ12" s="3"/>
      <c r="AK12" s="3"/>
      <c r="AL12" s="3"/>
      <c r="AM12" s="3"/>
      <c r="AN12" s="3"/>
      <c r="AO12" s="6"/>
      <c r="AP12" s="6"/>
      <c r="AQ12"/>
      <c r="AR12"/>
      <c r="AS12"/>
      <c r="AT12" s="28"/>
      <c r="AU12" s="28"/>
      <c r="AV12" s="29"/>
      <c r="AW12" s="28"/>
      <c r="AX12" s="5"/>
      <c r="AY12" s="5"/>
      <c r="AZ12" s="19"/>
      <c r="BA12" s="14"/>
      <c r="BB12" s="14"/>
      <c r="BI12" s="21"/>
      <c r="BJ12" s="21"/>
      <c r="BK12" s="21"/>
      <c r="BL12" s="21"/>
      <c r="BN12" s="2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90" ht="28.5" customHeight="1" x14ac:dyDescent="0.25">
      <c r="A13" s="10"/>
      <c r="B13" s="10"/>
      <c r="C13" s="21"/>
      <c r="D13" s="14"/>
      <c r="E13" s="41"/>
      <c r="F13" s="49"/>
      <c r="G13" s="49"/>
      <c r="H13" s="49"/>
      <c r="I13" s="28"/>
      <c r="J13" s="14"/>
      <c r="K13" s="41"/>
      <c r="L13" s="28"/>
      <c r="M13" s="12"/>
      <c r="N13" s="12"/>
      <c r="O13" s="14"/>
      <c r="P13" s="14"/>
      <c r="T13" s="2"/>
      <c r="U13" s="2"/>
      <c r="V13" s="2"/>
      <c r="W13" s="38"/>
      <c r="X13" s="2"/>
      <c r="Y13" s="38"/>
      <c r="Z13"/>
      <c r="AA13"/>
      <c r="AB13" s="38"/>
      <c r="AC13" s="20"/>
      <c r="AD13" s="21"/>
      <c r="AE13" s="31"/>
      <c r="AF13" s="3"/>
      <c r="AG13" s="10"/>
      <c r="AH13" s="3"/>
      <c r="AI13" s="3"/>
      <c r="AJ13" s="3"/>
      <c r="AK13" s="3"/>
      <c r="AL13" s="3"/>
      <c r="AM13" s="3"/>
      <c r="AN13" s="3"/>
      <c r="AO13" s="6"/>
      <c r="AP13" s="6"/>
      <c r="AQ13"/>
      <c r="AR13"/>
      <c r="AS13"/>
      <c r="AT13" s="28"/>
      <c r="AU13" s="28"/>
      <c r="AV13" s="29"/>
      <c r="AW13" s="28"/>
      <c r="AX13" s="5"/>
      <c r="AY13" s="5"/>
      <c r="AZ13" s="19"/>
      <c r="BA13" s="14"/>
      <c r="BB13" s="14"/>
      <c r="BI13" s="21"/>
      <c r="BM13" s="5"/>
      <c r="BN13" s="2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1:90" x14ac:dyDescent="0.25">
      <c r="A14" s="10"/>
      <c r="B14" s="12"/>
      <c r="C14" s="21"/>
      <c r="D14" s="14"/>
      <c r="E14" s="41"/>
      <c r="F14" s="49"/>
      <c r="G14" s="49"/>
      <c r="H14" s="49"/>
      <c r="I14" s="28"/>
      <c r="J14" s="14"/>
      <c r="K14" s="41"/>
      <c r="L14" s="28"/>
      <c r="M14" s="12"/>
      <c r="N14" s="12"/>
      <c r="O14" s="14"/>
      <c r="P14" s="14"/>
      <c r="T14" s="2"/>
      <c r="U14" s="2"/>
      <c r="V14" s="2"/>
      <c r="W14" s="14"/>
      <c r="X14" s="20"/>
      <c r="Y14" s="20"/>
      <c r="Z14" s="38"/>
      <c r="AA14" s="38"/>
      <c r="AB14" s="38"/>
      <c r="AC14"/>
      <c r="AD14" s="21"/>
      <c r="AE14" s="46"/>
      <c r="AF14" s="46"/>
      <c r="AG14" s="18"/>
      <c r="AH14"/>
      <c r="AI14" s="3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 s="14"/>
      <c r="BB14" s="14"/>
      <c r="BI14" s="21"/>
      <c r="BM14" s="5"/>
      <c r="BN14" s="2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1:90" ht="49.5" customHeight="1" x14ac:dyDescent="0.25">
      <c r="A15" s="10"/>
      <c r="B15" s="10"/>
      <c r="C15" s="21"/>
      <c r="D15" s="14"/>
      <c r="E15" s="41"/>
      <c r="F15" s="49"/>
      <c r="G15" s="49"/>
      <c r="H15" s="49"/>
      <c r="I15" s="28"/>
      <c r="J15" s="29"/>
      <c r="K15" s="41"/>
      <c r="L15" s="28"/>
      <c r="M15" s="12"/>
      <c r="N15" s="12"/>
      <c r="O15" s="14"/>
      <c r="P15" s="14"/>
      <c r="T15" s="10"/>
      <c r="U15" s="10"/>
      <c r="V15" s="12"/>
      <c r="W15" s="10"/>
      <c r="X15" s="10"/>
      <c r="Y15" s="43"/>
      <c r="Z15" s="10"/>
      <c r="AA15" s="10"/>
      <c r="AB15" s="10"/>
      <c r="AC15" s="10"/>
      <c r="AD15" s="21"/>
      <c r="AE15" s="31"/>
      <c r="AF15" s="3"/>
      <c r="AG15" s="13"/>
      <c r="AH15"/>
      <c r="AI15" s="31"/>
      <c r="AJ15"/>
      <c r="AK15"/>
      <c r="AL15"/>
      <c r="AM15"/>
      <c r="AN15"/>
      <c r="AO15"/>
      <c r="AP15"/>
      <c r="AQ15"/>
      <c r="AR15"/>
      <c r="AS15"/>
      <c r="AT15" s="25"/>
      <c r="AU15" s="25"/>
      <c r="AV15"/>
      <c r="AW15"/>
      <c r="AX15"/>
      <c r="AY15"/>
      <c r="AZ15"/>
      <c r="BA15" s="14"/>
      <c r="BB15" s="14"/>
      <c r="BI15" s="21"/>
      <c r="BM15" s="5"/>
      <c r="BN15" s="2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:90" ht="15" customHeight="1" x14ac:dyDescent="0.25">
      <c r="A16" s="10"/>
      <c r="B16" s="3"/>
      <c r="C16" s="21"/>
      <c r="D16" s="14"/>
      <c r="E16" s="41"/>
      <c r="F16" s="49"/>
      <c r="G16" s="49"/>
      <c r="H16" s="49"/>
      <c r="I16" s="28"/>
      <c r="J16" s="14"/>
      <c r="K16" s="41"/>
      <c r="L16" s="28"/>
      <c r="M16" s="12"/>
      <c r="N16" s="12"/>
      <c r="O16" s="14"/>
      <c r="P16" s="14"/>
      <c r="Q16" s="2"/>
      <c r="R16" s="2"/>
      <c r="S16" s="2"/>
      <c r="T16" s="2"/>
      <c r="U16" s="2"/>
      <c r="V16" s="2"/>
      <c r="W16" s="2"/>
      <c r="X16" s="2"/>
      <c r="Y16" s="2"/>
      <c r="Z16" s="12"/>
      <c r="AA16" s="12"/>
      <c r="AB16" s="12"/>
      <c r="AC16" s="12"/>
      <c r="AD16" s="31"/>
      <c r="AE16" s="31"/>
      <c r="AF16" s="3"/>
      <c r="AG16" s="14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 s="14"/>
      <c r="BB16" s="14"/>
      <c r="BI16" s="21"/>
      <c r="BM16" s="5"/>
      <c r="BN16" s="2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1:88" x14ac:dyDescent="0.25">
      <c r="A17" s="10"/>
      <c r="B17" s="31"/>
      <c r="C17" s="21"/>
      <c r="D17" s="14"/>
      <c r="F17" s="49"/>
      <c r="G17" s="49"/>
      <c r="H17" s="49"/>
      <c r="K17" s="41"/>
      <c r="L17" s="41"/>
      <c r="M17" s="12"/>
      <c r="N17" s="12"/>
      <c r="O17" s="14"/>
      <c r="P17" s="14"/>
      <c r="Q17" s="2"/>
      <c r="R17" s="2"/>
      <c r="S17" s="2"/>
      <c r="T17" s="10"/>
      <c r="U17" s="10"/>
      <c r="V17" s="10"/>
      <c r="W17" s="2"/>
      <c r="X17" s="2"/>
      <c r="Y17" s="2"/>
      <c r="Z17" s="10"/>
      <c r="AA17" s="10"/>
      <c r="AB17" s="10"/>
      <c r="AC17" s="10"/>
      <c r="AD17" s="46"/>
      <c r="AE17" s="31"/>
      <c r="AF17" s="3"/>
      <c r="AG17" s="16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 s="14"/>
      <c r="BB17" s="14"/>
      <c r="BI17" s="21"/>
      <c r="BM17" s="5"/>
      <c r="BN17" s="2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:88" x14ac:dyDescent="0.25">
      <c r="A18" s="10"/>
      <c r="B18" s="38"/>
      <c r="C18" s="21"/>
      <c r="D18" s="14"/>
      <c r="F18" s="49"/>
      <c r="G18" s="49"/>
      <c r="H18" s="49"/>
      <c r="K18" s="28"/>
      <c r="L18" s="28"/>
      <c r="M18" s="40"/>
      <c r="N18" s="40"/>
      <c r="O18" s="14"/>
      <c r="P18" s="14"/>
      <c r="Q18" s="2"/>
      <c r="R18" s="2"/>
      <c r="S18" s="2"/>
      <c r="T18" s="13"/>
      <c r="U18" s="13"/>
      <c r="V18" s="13"/>
      <c r="W18" s="13"/>
      <c r="X18" s="2"/>
      <c r="Y18" s="2"/>
      <c r="Z18" s="13"/>
      <c r="AA18" s="13"/>
      <c r="AB18" s="13"/>
      <c r="AC18" s="13"/>
      <c r="AD18" s="31"/>
      <c r="AE18" s="46"/>
      <c r="AF18" s="46"/>
      <c r="AG18" s="11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 s="14"/>
      <c r="BB18" s="14"/>
      <c r="BI18" s="21"/>
      <c r="BM18" s="5"/>
      <c r="BN18" s="2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1:88" x14ac:dyDescent="0.25">
      <c r="A19" s="10"/>
      <c r="B19" s="70"/>
      <c r="C19" s="59"/>
      <c r="D19" s="69"/>
      <c r="E19" s="41"/>
      <c r="F19" s="49"/>
      <c r="G19" s="49"/>
      <c r="H19" s="49"/>
      <c r="I19" s="28"/>
      <c r="J19" s="44"/>
      <c r="K19" s="28"/>
      <c r="L19" s="28"/>
      <c r="M19" s="12"/>
      <c r="N19" s="12"/>
      <c r="O19" s="14"/>
      <c r="P19" s="14"/>
      <c r="Q19" s="2"/>
      <c r="R19" s="2"/>
      <c r="S19" s="2"/>
      <c r="T19" s="38"/>
      <c r="U19" s="38"/>
      <c r="V19" s="38"/>
      <c r="W19" s="38"/>
      <c r="X19" s="20"/>
      <c r="Y19" s="2"/>
      <c r="Z19" s="12"/>
      <c r="AA19" s="12"/>
      <c r="AB19" s="12"/>
      <c r="AC19" s="12"/>
      <c r="AD19" s="31"/>
      <c r="AE19" s="31"/>
      <c r="AF19" s="3"/>
      <c r="AG19" s="10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 s="14"/>
      <c r="BB19" s="14"/>
      <c r="BI19" s="21"/>
      <c r="BM19" s="5"/>
      <c r="BN19" s="2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88" ht="55.5" customHeight="1" x14ac:dyDescent="0.25">
      <c r="D20" s="16"/>
      <c r="E20" s="41"/>
      <c r="F20" s="49"/>
      <c r="G20" s="49"/>
      <c r="H20" s="49"/>
      <c r="I20" s="28"/>
      <c r="J20" s="44"/>
      <c r="K20" s="28"/>
      <c r="L20" s="28"/>
      <c r="M20" s="12"/>
      <c r="N20" s="12"/>
      <c r="O20" s="16"/>
      <c r="P20" s="16"/>
      <c r="Q20" s="2"/>
      <c r="R20" s="2"/>
      <c r="S20" s="2"/>
      <c r="T20" s="12"/>
      <c r="U20" s="12"/>
      <c r="V20" s="12"/>
      <c r="W20" s="12"/>
      <c r="X20" s="38"/>
      <c r="Y20" s="38"/>
      <c r="Z20"/>
      <c r="AA20"/>
      <c r="AB20"/>
      <c r="AC20"/>
      <c r="AD20" s="31"/>
      <c r="AE20" s="31"/>
      <c r="AF20" s="3"/>
      <c r="AG20" s="12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 s="16"/>
      <c r="BB20" s="16"/>
      <c r="BI20" s="21"/>
      <c r="BM20" s="21"/>
      <c r="BN20" s="21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88" x14ac:dyDescent="0.25">
      <c r="E21" s="41"/>
      <c r="F21" s="14"/>
      <c r="G21" s="28"/>
      <c r="H21" s="30"/>
      <c r="I21" s="28"/>
      <c r="J21" s="44"/>
      <c r="K21" s="28"/>
      <c r="L21" s="28"/>
      <c r="M21" s="28"/>
      <c r="N21" s="28"/>
      <c r="Q21" s="2"/>
      <c r="R21" s="2"/>
      <c r="S21" s="2"/>
      <c r="T21" s="2"/>
      <c r="U21" s="2"/>
      <c r="V21" s="2"/>
      <c r="W21" s="2"/>
      <c r="X21" s="2"/>
      <c r="Y21" s="2"/>
      <c r="Z21"/>
      <c r="AA21"/>
      <c r="AB21"/>
      <c r="AC21"/>
      <c r="AD21" s="46"/>
      <c r="AE21" s="31"/>
      <c r="AF21" s="3"/>
      <c r="AG21" s="13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I21" s="14"/>
      <c r="BM21" s="21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88" x14ac:dyDescent="0.25">
      <c r="E22" s="41"/>
      <c r="F22" s="41"/>
      <c r="G22" s="41"/>
      <c r="H22" s="41"/>
      <c r="I22" s="41"/>
      <c r="J22" s="44"/>
      <c r="K22" s="41"/>
      <c r="L22" s="41"/>
      <c r="M22" s="41"/>
      <c r="N22" s="41"/>
      <c r="Q22" s="2"/>
      <c r="R22" s="2"/>
      <c r="S22" s="2"/>
      <c r="T22" s="2"/>
      <c r="U22" s="2"/>
      <c r="V22" s="2"/>
      <c r="W22" s="2"/>
      <c r="X22" s="2"/>
      <c r="Y22" s="2"/>
      <c r="Z22"/>
      <c r="AA22"/>
      <c r="AB22"/>
      <c r="AC22"/>
      <c r="AD22" s="31"/>
      <c r="AE22" s="31"/>
      <c r="AF22" s="3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I22" s="14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H22"/>
      <c r="CI22"/>
      <c r="CJ22"/>
    </row>
    <row r="23" spans="1:88" x14ac:dyDescent="0.25">
      <c r="E23" s="41"/>
      <c r="F23" s="14"/>
      <c r="G23" s="28"/>
      <c r="H23" s="30"/>
      <c r="I23" s="28"/>
      <c r="J23" s="44"/>
      <c r="K23" s="28"/>
      <c r="L23" s="28"/>
      <c r="M23" s="28"/>
      <c r="N23" s="28"/>
      <c r="Q23" s="2"/>
      <c r="R23" s="2"/>
      <c r="S23" s="2"/>
      <c r="T23" s="2"/>
      <c r="U23" s="2"/>
      <c r="V23" s="2"/>
      <c r="W23" s="2"/>
      <c r="X23" s="2"/>
      <c r="Y23" s="2"/>
      <c r="Z23"/>
      <c r="AA23"/>
      <c r="AB23"/>
      <c r="AC23"/>
      <c r="AD23" s="31"/>
      <c r="AE23" s="46"/>
      <c r="AF23" s="46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I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H23"/>
      <c r="CI23"/>
      <c r="CJ23"/>
    </row>
    <row r="24" spans="1:88" x14ac:dyDescent="0.25">
      <c r="A24" s="34"/>
      <c r="B24" s="34"/>
      <c r="E24" s="41"/>
      <c r="F24" s="14"/>
      <c r="G24" s="28"/>
      <c r="H24" s="30"/>
      <c r="I24" s="28"/>
      <c r="J24" s="44"/>
      <c r="K24" s="28"/>
      <c r="L24" s="28"/>
      <c r="M24" s="28"/>
      <c r="N24" s="28"/>
      <c r="Q24" s="2"/>
      <c r="R24" s="2"/>
      <c r="S24" s="2"/>
      <c r="T24" s="2"/>
      <c r="U24" s="2"/>
      <c r="V24" s="2"/>
      <c r="W24" s="2"/>
      <c r="X24" s="2"/>
      <c r="Y24" s="2"/>
      <c r="Z24"/>
      <c r="AA24"/>
      <c r="AB24"/>
      <c r="AC24"/>
      <c r="AD24" s="31"/>
      <c r="AE24" s="31"/>
      <c r="AF24" s="3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I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H24"/>
      <c r="CI24"/>
      <c r="CJ24"/>
    </row>
    <row r="25" spans="1:88" x14ac:dyDescent="0.25">
      <c r="A25" s="34"/>
      <c r="B25" s="34"/>
      <c r="E25" s="41"/>
      <c r="F25" s="14"/>
      <c r="G25" s="28"/>
      <c r="H25" s="30"/>
      <c r="I25" s="28"/>
      <c r="J25" s="44"/>
      <c r="K25" s="28"/>
      <c r="L25" s="28"/>
      <c r="M25" s="28"/>
      <c r="N25" s="28"/>
      <c r="Q25" s="2"/>
      <c r="R25" s="2"/>
      <c r="S25" s="2"/>
      <c r="T25" s="2"/>
      <c r="U25" s="2"/>
      <c r="V25" s="2"/>
      <c r="W25" s="2"/>
      <c r="X25" s="2"/>
      <c r="Y25" s="2"/>
      <c r="Z25"/>
      <c r="AA25"/>
      <c r="AB25"/>
      <c r="AC25"/>
      <c r="AD25" s="31"/>
      <c r="AE25" s="31"/>
      <c r="AF25" s="3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I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H25"/>
      <c r="CI25"/>
      <c r="CJ25"/>
    </row>
    <row r="26" spans="1:88" x14ac:dyDescent="0.25">
      <c r="M26" s="28"/>
      <c r="N26" s="28"/>
      <c r="Q26" s="2"/>
      <c r="R26" s="2"/>
      <c r="S26" s="2"/>
      <c r="T26" s="2"/>
      <c r="U26" s="2"/>
      <c r="V26" s="2"/>
      <c r="W26" s="2"/>
      <c r="X26" s="2"/>
      <c r="Y26" s="2"/>
      <c r="Z26"/>
      <c r="AA26"/>
      <c r="AB26"/>
      <c r="AC26"/>
      <c r="AD26" s="46"/>
      <c r="AE26" s="31"/>
      <c r="AF26" s="3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I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H26"/>
      <c r="CI26"/>
      <c r="CJ26"/>
    </row>
    <row r="27" spans="1:88" x14ac:dyDescent="0.25">
      <c r="A27" s="24"/>
      <c r="M27" s="41"/>
      <c r="N27" s="41"/>
      <c r="Q27" s="2"/>
      <c r="R27" s="2"/>
      <c r="S27" s="2"/>
      <c r="T27" s="2"/>
      <c r="U27" s="2"/>
      <c r="V27" s="2"/>
      <c r="W27" s="2"/>
      <c r="X27" s="2"/>
      <c r="Y27" s="2"/>
      <c r="Z27"/>
      <c r="AA27"/>
      <c r="AB27"/>
      <c r="AC27"/>
      <c r="AD27" s="31"/>
      <c r="AE27" s="46"/>
      <c r="AF27" s="46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I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H27"/>
      <c r="CI27"/>
      <c r="CJ27"/>
    </row>
    <row r="28" spans="1:88" ht="15" customHeight="1" x14ac:dyDescent="0.25">
      <c r="M28" s="28"/>
      <c r="N28" s="28"/>
      <c r="Q28" s="2"/>
      <c r="R28" s="2"/>
      <c r="S28" s="2"/>
      <c r="T28" s="2"/>
      <c r="U28" s="2"/>
      <c r="V28" s="2"/>
      <c r="W28" s="2"/>
      <c r="X28" s="2"/>
      <c r="Y28" s="2"/>
      <c r="Z28"/>
      <c r="AA28"/>
      <c r="AB28"/>
      <c r="AC28"/>
      <c r="AD28" s="31"/>
      <c r="AE28" s="31"/>
      <c r="AF28" s="3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I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H28"/>
      <c r="CI28"/>
      <c r="CJ28"/>
    </row>
    <row r="29" spans="1:88" x14ac:dyDescent="0.25">
      <c r="M29" s="28"/>
      <c r="N29" s="28"/>
      <c r="Q29" s="2"/>
      <c r="R29" s="2"/>
      <c r="S29" s="2"/>
      <c r="T29" s="2"/>
      <c r="U29" s="2"/>
      <c r="V29" s="2"/>
      <c r="W29" s="2"/>
      <c r="X29" s="2"/>
      <c r="Y29" s="2"/>
      <c r="Z29"/>
      <c r="AA29"/>
      <c r="AB29"/>
      <c r="AC29"/>
      <c r="AD29" s="31"/>
      <c r="AE29" s="31"/>
      <c r="AF29" s="3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I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H29"/>
      <c r="CI29"/>
      <c r="CJ29"/>
    </row>
    <row r="30" spans="1:88" ht="39" customHeight="1" x14ac:dyDescent="0.25">
      <c r="M30" s="28"/>
      <c r="N30" s="28"/>
      <c r="Q30" s="2"/>
      <c r="R30" s="2"/>
      <c r="S30" s="2"/>
      <c r="T30" s="2"/>
      <c r="U30" s="2"/>
      <c r="V30" s="2"/>
      <c r="W30" s="2"/>
      <c r="X30" s="2"/>
      <c r="Y30" s="2"/>
      <c r="Z30"/>
      <c r="AA30"/>
      <c r="AB30"/>
      <c r="AC30"/>
      <c r="AD30" s="46"/>
      <c r="AE30" s="31"/>
      <c r="AF30" s="3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I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H30"/>
      <c r="CI30"/>
      <c r="CJ30"/>
    </row>
    <row r="31" spans="1:88" x14ac:dyDescent="0.25">
      <c r="E31" s="41"/>
      <c r="F31" s="41"/>
      <c r="G31" s="41"/>
      <c r="H31" s="41"/>
      <c r="I31" s="41"/>
      <c r="J31" s="41"/>
      <c r="K31" s="41"/>
      <c r="L31" s="41"/>
      <c r="M31" s="41"/>
      <c r="N31" s="41"/>
      <c r="Q31" s="2"/>
      <c r="R31" s="2"/>
      <c r="S31" s="2"/>
      <c r="T31" s="2"/>
      <c r="U31" s="2"/>
      <c r="V31" s="2"/>
      <c r="W31" s="2"/>
      <c r="X31" s="2"/>
      <c r="Y31" s="2"/>
      <c r="Z31"/>
      <c r="AA31"/>
      <c r="AB31"/>
      <c r="AC31"/>
      <c r="AD31" s="31"/>
      <c r="AE31" s="31"/>
      <c r="AF31" s="3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I31" s="9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H31"/>
      <c r="CI31"/>
      <c r="CJ31"/>
    </row>
    <row r="32" spans="1:88" x14ac:dyDescent="0.25">
      <c r="E32" s="41"/>
      <c r="F32" s="14"/>
      <c r="G32" s="28"/>
      <c r="H32" s="28"/>
      <c r="I32" s="28"/>
      <c r="J32" s="44"/>
      <c r="K32" s="28"/>
      <c r="L32" s="28"/>
      <c r="M32" s="28"/>
      <c r="N32" s="28"/>
      <c r="Q32" s="2"/>
      <c r="R32" s="2"/>
      <c r="S32" s="2"/>
      <c r="T32" s="2"/>
      <c r="U32" s="2"/>
      <c r="V32" s="2"/>
      <c r="W32" s="2"/>
      <c r="X32" s="2"/>
      <c r="Y32" s="2"/>
      <c r="Z32"/>
      <c r="AA32"/>
      <c r="AB32"/>
      <c r="AC32"/>
      <c r="AD32" s="31"/>
      <c r="AE32" s="46"/>
      <c r="AF32" s="46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I32" s="9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H32"/>
      <c r="CI32"/>
      <c r="CJ32"/>
    </row>
    <row r="33" spans="1:88" x14ac:dyDescent="0.25">
      <c r="E33" s="41"/>
      <c r="F33" s="14"/>
      <c r="G33" s="28"/>
      <c r="H33" s="28"/>
      <c r="I33" s="28"/>
      <c r="J33" s="44"/>
      <c r="K33" s="28"/>
      <c r="L33" s="28"/>
      <c r="M33" s="28"/>
      <c r="N33" s="28"/>
      <c r="Q33" s="2"/>
      <c r="R33" s="2"/>
      <c r="S33" s="2"/>
      <c r="T33" s="2"/>
      <c r="U33" s="2"/>
      <c r="V33" s="2"/>
      <c r="W33" s="2"/>
      <c r="X33" s="2"/>
      <c r="Y33" s="2"/>
      <c r="Z33"/>
      <c r="AA33"/>
      <c r="AB33"/>
      <c r="AC33"/>
      <c r="AD33" s="31"/>
      <c r="AE33" s="31"/>
      <c r="AF33" s="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I33" s="9"/>
      <c r="BJ33" s="9"/>
      <c r="BK33" s="9"/>
      <c r="BL33" s="9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H33"/>
      <c r="CI33"/>
      <c r="CJ33"/>
    </row>
    <row r="34" spans="1:88" x14ac:dyDescent="0.25">
      <c r="E34" s="41"/>
      <c r="F34" s="14"/>
      <c r="G34" s="28"/>
      <c r="H34" s="28"/>
      <c r="I34" s="28"/>
      <c r="J34" s="44"/>
      <c r="K34" s="28"/>
      <c r="L34" s="28"/>
      <c r="M34" s="28"/>
      <c r="N34" s="28"/>
      <c r="Q34" s="2"/>
      <c r="R34" s="2"/>
      <c r="S34" s="2"/>
      <c r="T34" s="2"/>
      <c r="U34" s="2"/>
      <c r="V34" s="2"/>
      <c r="W34" s="2"/>
      <c r="X34" s="2"/>
      <c r="Y34" s="2"/>
      <c r="Z34"/>
      <c r="AA34"/>
      <c r="AB34"/>
      <c r="AC34"/>
      <c r="AD34" s="31"/>
      <c r="AE34" s="31"/>
      <c r="AF34" s="3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I34" s="9"/>
      <c r="BJ34" s="9"/>
      <c r="BK34" s="9"/>
      <c r="BL34" s="9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H34"/>
      <c r="CI34"/>
      <c r="CJ34"/>
    </row>
    <row r="35" spans="1:88" x14ac:dyDescent="0.25">
      <c r="E35" s="41"/>
      <c r="F35" s="14"/>
      <c r="G35" s="28"/>
      <c r="H35" s="28"/>
      <c r="I35" s="28"/>
      <c r="J35" s="44"/>
      <c r="K35" s="28"/>
      <c r="L35" s="28"/>
      <c r="M35" s="28"/>
      <c r="N35" s="28"/>
      <c r="Q35" s="2"/>
      <c r="R35" s="2"/>
      <c r="S35" s="2"/>
      <c r="T35" s="2"/>
      <c r="U35" s="2"/>
      <c r="V35" s="2"/>
      <c r="W35" s="2"/>
      <c r="X35" s="2"/>
      <c r="Y35" s="2"/>
      <c r="Z35"/>
      <c r="AA35"/>
      <c r="AB35"/>
      <c r="AC35"/>
      <c r="AD35" s="46"/>
      <c r="AE35" s="31"/>
      <c r="AF35" s="3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H35"/>
      <c r="CI35"/>
      <c r="CJ35"/>
    </row>
    <row r="36" spans="1:88" x14ac:dyDescent="0.25">
      <c r="E36" s="41"/>
      <c r="F36" s="41"/>
      <c r="G36" s="41"/>
      <c r="H36" s="41"/>
      <c r="I36" s="41"/>
      <c r="J36" s="41"/>
      <c r="K36" s="41"/>
      <c r="L36" s="41"/>
      <c r="M36" s="41"/>
      <c r="N36" s="41"/>
      <c r="Q36" s="2"/>
      <c r="R36" s="2"/>
      <c r="S36" s="2"/>
      <c r="T36" s="2"/>
      <c r="U36" s="2"/>
      <c r="V36" s="2"/>
      <c r="W36" s="2"/>
      <c r="X36" s="2"/>
      <c r="Y36" s="2"/>
      <c r="Z36"/>
      <c r="AA36"/>
      <c r="AB36"/>
      <c r="AC36"/>
      <c r="AD36" s="31"/>
      <c r="AE36" s="31"/>
      <c r="AF36" s="3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I36" s="17"/>
      <c r="BJ36" s="17"/>
      <c r="BK36" s="17"/>
      <c r="BL36" s="17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H36"/>
      <c r="CI36"/>
      <c r="CJ36"/>
    </row>
    <row r="37" spans="1:88" ht="15" customHeight="1" x14ac:dyDescent="0.25">
      <c r="E37" s="41"/>
      <c r="F37" s="14"/>
      <c r="G37" s="28"/>
      <c r="H37" s="28"/>
      <c r="I37" s="28"/>
      <c r="J37" s="44"/>
      <c r="K37" s="28"/>
      <c r="L37" s="28"/>
      <c r="M37" s="28"/>
      <c r="N37" s="28"/>
      <c r="Q37" s="2"/>
      <c r="R37" s="2"/>
      <c r="S37" s="2"/>
      <c r="T37" s="2"/>
      <c r="U37" s="2"/>
      <c r="V37" s="2"/>
      <c r="W37" s="2"/>
      <c r="X37" s="2"/>
      <c r="Y37" s="2"/>
      <c r="Z37"/>
      <c r="AA37"/>
      <c r="AB37"/>
      <c r="AC37"/>
      <c r="AD37" s="31"/>
      <c r="AE37" s="46"/>
      <c r="AF37" s="46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I37" s="17"/>
      <c r="BJ37" s="17"/>
      <c r="BK37" s="17"/>
      <c r="BL37" s="17"/>
      <c r="CH37"/>
      <c r="CI37"/>
      <c r="CJ37"/>
    </row>
    <row r="38" spans="1:88" x14ac:dyDescent="0.25">
      <c r="A38"/>
      <c r="E38" s="41"/>
      <c r="F38" s="14"/>
      <c r="G38" s="28"/>
      <c r="H38" s="28"/>
      <c r="I38" s="28"/>
      <c r="J38" s="44"/>
      <c r="K38" s="28"/>
      <c r="L38" s="28"/>
      <c r="M38" s="28"/>
      <c r="N38" s="28"/>
      <c r="Q38" s="2"/>
      <c r="R38" s="2"/>
      <c r="S38" s="2"/>
      <c r="T38" s="2"/>
      <c r="U38" s="2"/>
      <c r="V38" s="2"/>
      <c r="W38" s="2"/>
      <c r="X38" s="2"/>
      <c r="Y38" s="2"/>
      <c r="Z38"/>
      <c r="AA38"/>
      <c r="AB38"/>
      <c r="AC38"/>
      <c r="AD38" s="31"/>
      <c r="AE38" s="31"/>
      <c r="AF38" s="3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I38" s="17"/>
      <c r="BJ38" s="17"/>
      <c r="BK38" s="17"/>
      <c r="BL38" s="17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x14ac:dyDescent="0.25">
      <c r="A39"/>
      <c r="E39" s="41"/>
      <c r="F39" s="14"/>
      <c r="G39" s="28"/>
      <c r="H39" s="28"/>
      <c r="I39" s="28"/>
      <c r="J39" s="44"/>
      <c r="K39" s="28"/>
      <c r="L39" s="28"/>
      <c r="M39" s="28"/>
      <c r="N39" s="28"/>
      <c r="Q39" s="2"/>
      <c r="R39" s="2"/>
      <c r="S39" s="2"/>
      <c r="T39" s="2"/>
      <c r="U39" s="2"/>
      <c r="V39" s="2"/>
      <c r="W39" s="2"/>
      <c r="X39" s="2"/>
      <c r="Y39" s="2"/>
      <c r="Z39"/>
      <c r="AA39"/>
      <c r="AB39"/>
      <c r="AC39"/>
      <c r="AD39" s="31"/>
      <c r="AE39" s="31"/>
      <c r="AF39" s="3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I39" s="17"/>
      <c r="BJ39" s="17"/>
      <c r="BK39" s="17"/>
      <c r="BL39" s="17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x14ac:dyDescent="0.25">
      <c r="A40"/>
      <c r="E40" s="41"/>
      <c r="F40" s="14"/>
      <c r="G40" s="28"/>
      <c r="H40" s="28"/>
      <c r="I40" s="28"/>
      <c r="J40" s="44"/>
      <c r="K40" s="28"/>
      <c r="L40" s="28"/>
      <c r="M40" s="28"/>
      <c r="N40" s="28"/>
      <c r="Q40" s="2"/>
      <c r="R40" s="2"/>
      <c r="S40" s="2"/>
      <c r="T40" s="2"/>
      <c r="U40" s="2"/>
      <c r="V40" s="2"/>
      <c r="W40" s="2"/>
      <c r="X40" s="2"/>
      <c r="Y40" s="2"/>
      <c r="Z40"/>
      <c r="AA40"/>
      <c r="AB40"/>
      <c r="AC40"/>
      <c r="AD40" s="46"/>
      <c r="AE40" s="31"/>
      <c r="AF40" s="3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I40" s="17"/>
      <c r="BJ40" s="17"/>
      <c r="BK40" s="17"/>
      <c r="BL40" s="17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x14ac:dyDescent="0.25">
      <c r="A41"/>
      <c r="E41" s="41"/>
      <c r="F41" s="41"/>
      <c r="G41" s="41"/>
      <c r="H41" s="41"/>
      <c r="I41" s="41"/>
      <c r="J41" s="41"/>
      <c r="K41" s="41"/>
      <c r="L41" s="41"/>
      <c r="M41" s="41"/>
      <c r="N41" s="41"/>
      <c r="Q41" s="2"/>
      <c r="R41" s="2"/>
      <c r="S41" s="2"/>
      <c r="T41" s="2"/>
      <c r="U41" s="2"/>
      <c r="V41" s="2"/>
      <c r="W41" s="2"/>
      <c r="X41" s="2"/>
      <c r="Y41" s="2"/>
      <c r="Z41"/>
      <c r="AA41"/>
      <c r="AB41"/>
      <c r="AC41"/>
      <c r="AD41" s="31"/>
      <c r="AE41" s="31"/>
      <c r="AF41" s="3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I41" s="17"/>
      <c r="BJ41" s="17"/>
      <c r="BK41" s="17"/>
      <c r="BL41" s="17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x14ac:dyDescent="0.25">
      <c r="A42"/>
      <c r="E42" s="41"/>
      <c r="F42" s="14"/>
      <c r="G42" s="28"/>
      <c r="H42" s="28"/>
      <c r="I42" s="28"/>
      <c r="J42" s="44"/>
      <c r="K42" s="28"/>
      <c r="L42" s="28"/>
      <c r="M42" s="28"/>
      <c r="N42" s="28"/>
      <c r="Q42" s="2"/>
      <c r="R42" s="2"/>
      <c r="S42" s="2"/>
      <c r="T42" s="2"/>
      <c r="U42" s="2"/>
      <c r="V42" s="2"/>
      <c r="W42" s="2"/>
      <c r="X42" s="2"/>
      <c r="Y42" s="2"/>
      <c r="Z42"/>
      <c r="AA42"/>
      <c r="AB42"/>
      <c r="AC42"/>
      <c r="AD42" s="31"/>
      <c r="AE42" s="31"/>
      <c r="AF42" s="3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I42" s="17"/>
      <c r="BJ42" s="17"/>
      <c r="BK42" s="17"/>
      <c r="BL42" s="17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x14ac:dyDescent="0.25">
      <c r="A43"/>
      <c r="E43" s="41"/>
      <c r="F43" s="14"/>
      <c r="G43" s="28"/>
      <c r="H43" s="28"/>
      <c r="I43" s="28"/>
      <c r="J43" s="44"/>
      <c r="K43" s="28"/>
      <c r="L43" s="28"/>
      <c r="M43" s="28"/>
      <c r="N43" s="28"/>
      <c r="Q43" s="2"/>
      <c r="R43" s="2"/>
      <c r="S43" s="2"/>
      <c r="T43" s="2"/>
      <c r="U43" s="2"/>
      <c r="V43" s="2"/>
      <c r="W43" s="2"/>
      <c r="X43" s="2"/>
      <c r="Y43" s="2"/>
      <c r="Z43"/>
      <c r="AA43"/>
      <c r="AB43"/>
      <c r="AC43"/>
      <c r="AD43" s="31"/>
      <c r="AE43" s="31"/>
      <c r="AF43" s="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I43" s="17"/>
      <c r="BJ43" s="17"/>
      <c r="BK43" s="17"/>
      <c r="BL43" s="17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x14ac:dyDescent="0.25">
      <c r="A44"/>
      <c r="E44" s="41"/>
      <c r="F44" s="14"/>
      <c r="G44" s="28"/>
      <c r="H44" s="28"/>
      <c r="I44" s="28"/>
      <c r="J44" s="44"/>
      <c r="K44" s="28"/>
      <c r="L44" s="28"/>
      <c r="M44" s="28"/>
      <c r="N44" s="28"/>
      <c r="Q44" s="2"/>
      <c r="R44" s="2"/>
      <c r="S44" s="2"/>
      <c r="T44" s="2"/>
      <c r="U44" s="2"/>
      <c r="V44" s="2"/>
      <c r="W44" s="2"/>
      <c r="X44" s="2"/>
      <c r="Y44" s="2"/>
      <c r="Z44"/>
      <c r="AA44"/>
      <c r="AB44"/>
      <c r="AC44"/>
      <c r="AD44" s="31"/>
      <c r="AE44" s="31"/>
      <c r="AF44" s="3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I44" s="17"/>
      <c r="BJ44" s="17"/>
      <c r="BK44" s="17"/>
      <c r="BL44" s="17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x14ac:dyDescent="0.25">
      <c r="A45"/>
      <c r="E45" s="41"/>
      <c r="F45" s="14"/>
      <c r="G45" s="28"/>
      <c r="H45" s="28"/>
      <c r="I45" s="28"/>
      <c r="J45" s="44"/>
      <c r="K45" s="28"/>
      <c r="L45" s="28"/>
      <c r="M45" s="28"/>
      <c r="N45" s="28"/>
      <c r="Q45" s="2"/>
      <c r="R45" s="2"/>
      <c r="S45" s="2"/>
      <c r="T45" s="2"/>
      <c r="U45" s="2"/>
      <c r="V45" s="2"/>
      <c r="W45" s="2"/>
      <c r="X45" s="2"/>
      <c r="Y45" s="2"/>
      <c r="Z45"/>
      <c r="AA45"/>
      <c r="AB45"/>
      <c r="AC45"/>
      <c r="AD45" s="31"/>
      <c r="AE45" s="31"/>
      <c r="AF45" s="3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I45" s="17"/>
      <c r="BJ45" s="17"/>
      <c r="BK45" s="17"/>
      <c r="BL45" s="17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x14ac:dyDescent="0.25">
      <c r="A46"/>
      <c r="E46" s="41"/>
      <c r="F46" s="14"/>
      <c r="G46" s="28"/>
      <c r="H46" s="28"/>
      <c r="I46" s="28"/>
      <c r="J46" s="44"/>
      <c r="K46" s="28"/>
      <c r="L46" s="28"/>
      <c r="M46" s="28"/>
      <c r="N46" s="28"/>
      <c r="Q46" s="2"/>
      <c r="R46" s="2"/>
      <c r="S46" s="2"/>
      <c r="T46" s="2"/>
      <c r="U46" s="2"/>
      <c r="V46" s="2"/>
      <c r="W46" s="2"/>
      <c r="X46" s="2"/>
      <c r="Y46" s="2"/>
      <c r="Z46"/>
      <c r="AA46"/>
      <c r="AB46"/>
      <c r="AC46"/>
      <c r="AD46" s="31"/>
      <c r="AE46" s="31"/>
      <c r="AF46" s="3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I46" s="17"/>
      <c r="BJ46" s="17"/>
      <c r="BK46" s="17"/>
      <c r="BL46" s="17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x14ac:dyDescent="0.25">
      <c r="A47"/>
      <c r="E47" s="41"/>
      <c r="F47" s="14"/>
      <c r="G47" s="28"/>
      <c r="H47" s="28"/>
      <c r="I47" s="28"/>
      <c r="J47" s="44"/>
      <c r="K47" s="28"/>
      <c r="L47" s="28"/>
      <c r="M47" s="28"/>
      <c r="N47" s="28"/>
      <c r="Q47" s="2"/>
      <c r="R47" s="2"/>
      <c r="S47" s="2"/>
      <c r="T47" s="2"/>
      <c r="U47" s="2"/>
      <c r="V47" s="2"/>
      <c r="W47" s="2"/>
      <c r="X47" s="2"/>
      <c r="Y47" s="2"/>
      <c r="Z47"/>
      <c r="AA47"/>
      <c r="AB47"/>
      <c r="AC47"/>
      <c r="AD47" s="31"/>
      <c r="AE47" s="31"/>
      <c r="AF47" s="3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I47" s="17"/>
      <c r="BJ47" s="17"/>
      <c r="BK47" s="17"/>
      <c r="BL47" s="1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x14ac:dyDescent="0.25">
      <c r="A48"/>
      <c r="E48" s="41"/>
      <c r="F48" s="14"/>
      <c r="G48" s="28"/>
      <c r="H48" s="28"/>
      <c r="I48" s="28"/>
      <c r="J48" s="44"/>
      <c r="K48" s="28"/>
      <c r="L48" s="28"/>
      <c r="M48" s="28"/>
      <c r="N48" s="28"/>
      <c r="BI48" s="17"/>
      <c r="BJ48" s="17"/>
      <c r="BK48" s="17"/>
      <c r="BL48" s="17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x14ac:dyDescent="0.25">
      <c r="A49"/>
      <c r="BI49" s="17"/>
      <c r="BJ49" s="17"/>
      <c r="BK49" s="17"/>
      <c r="BL49" s="17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x14ac:dyDescent="0.25">
      <c r="A50"/>
      <c r="BI50" s="17"/>
      <c r="BJ50" s="17"/>
      <c r="BK50" s="17"/>
      <c r="BL50" s="17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x14ac:dyDescent="0.25">
      <c r="A51"/>
      <c r="BI51" s="17"/>
      <c r="BJ51" s="17"/>
      <c r="BK51" s="17"/>
      <c r="BL51" s="17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x14ac:dyDescent="0.25">
      <c r="A52"/>
      <c r="BI52" s="17"/>
      <c r="BJ52" s="17"/>
      <c r="BK52" s="17"/>
      <c r="BL52" s="17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x14ac:dyDescent="0.25">
      <c r="A53"/>
      <c r="B53" s="17"/>
      <c r="C53" s="17"/>
      <c r="D53" s="17"/>
      <c r="O53" s="17"/>
      <c r="P53" s="17"/>
      <c r="Q53" s="56"/>
      <c r="R53" s="56"/>
      <c r="S53" s="56"/>
      <c r="T53" s="56"/>
      <c r="U53" s="56"/>
      <c r="V53" s="56"/>
      <c r="W53" s="56"/>
      <c r="X53" s="56"/>
      <c r="Y53" s="56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I53" s="17"/>
      <c r="BJ53" s="17"/>
      <c r="BK53" s="17"/>
      <c r="BL53" s="17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x14ac:dyDescent="0.25">
      <c r="A54"/>
      <c r="B54" s="17"/>
      <c r="C54" s="17"/>
      <c r="D54" s="17"/>
      <c r="O54" s="17"/>
      <c r="P54" s="17"/>
      <c r="Q54" s="56"/>
      <c r="R54" s="56"/>
      <c r="S54" s="56"/>
      <c r="T54" s="56"/>
      <c r="U54" s="56"/>
      <c r="V54" s="56"/>
      <c r="W54" s="56"/>
      <c r="X54" s="56"/>
      <c r="Y54" s="56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I54" s="17"/>
      <c r="BJ54" s="17"/>
      <c r="BK54" s="17"/>
      <c r="BL54" s="17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88" x14ac:dyDescent="0.25">
      <c r="A55"/>
      <c r="B55" s="17"/>
      <c r="C55" s="17"/>
      <c r="D55" s="17"/>
      <c r="O55" s="17"/>
      <c r="P55" s="17"/>
      <c r="Q55" s="56"/>
      <c r="R55" s="56"/>
      <c r="S55" s="56"/>
      <c r="T55" s="56"/>
      <c r="U55" s="56"/>
      <c r="V55" s="56"/>
      <c r="W55" s="56"/>
      <c r="X55" s="56"/>
      <c r="Y55" s="56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I55" s="17"/>
      <c r="BJ55" s="17"/>
      <c r="BK55" s="17"/>
      <c r="BL55" s="17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88" x14ac:dyDescent="0.25">
      <c r="A56"/>
      <c r="B56" s="17"/>
      <c r="C56" s="17"/>
      <c r="D56" s="17"/>
      <c r="E56" s="58"/>
      <c r="F56" s="58"/>
      <c r="G56" s="58"/>
      <c r="H56" s="58"/>
      <c r="I56" s="58"/>
      <c r="J56" s="58"/>
      <c r="K56" s="58"/>
      <c r="L56" s="58"/>
      <c r="M56" s="42"/>
      <c r="N56" s="42"/>
      <c r="O56" s="17"/>
      <c r="P56" s="17"/>
      <c r="Q56" s="56"/>
      <c r="R56" s="56"/>
      <c r="S56" s="56"/>
      <c r="T56" s="56"/>
      <c r="U56" s="56"/>
      <c r="V56" s="56"/>
      <c r="W56" s="56"/>
      <c r="X56" s="56"/>
      <c r="Y56" s="56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I56" s="17"/>
      <c r="BJ56" s="17"/>
      <c r="BK56" s="17"/>
      <c r="BL56" s="17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x14ac:dyDescent="0.25">
      <c r="A57"/>
      <c r="B57" s="17"/>
      <c r="C57" s="17"/>
      <c r="D57" s="17"/>
      <c r="E57" s="58"/>
      <c r="F57" s="58"/>
      <c r="G57" s="58"/>
      <c r="H57" s="58"/>
      <c r="I57" s="58"/>
      <c r="J57" s="58"/>
      <c r="K57" s="58"/>
      <c r="L57" s="58"/>
      <c r="M57" s="42"/>
      <c r="N57" s="42"/>
      <c r="O57" s="17"/>
      <c r="P57" s="17"/>
      <c r="Q57" s="56"/>
      <c r="R57" s="56"/>
      <c r="S57" s="56"/>
      <c r="T57" s="56"/>
      <c r="U57" s="56"/>
      <c r="V57" s="56"/>
      <c r="W57" s="56"/>
      <c r="X57" s="56"/>
      <c r="Y57" s="56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I57" s="17"/>
      <c r="BJ57" s="17"/>
      <c r="BK57" s="17"/>
      <c r="BL57" s="1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x14ac:dyDescent="0.25">
      <c r="A58"/>
      <c r="B58" s="17"/>
      <c r="C58" s="17"/>
      <c r="D58" s="17"/>
      <c r="E58" s="58"/>
      <c r="F58" s="58"/>
      <c r="G58" s="58"/>
      <c r="H58" s="58"/>
      <c r="I58" s="58"/>
      <c r="J58" s="58"/>
      <c r="K58" s="58"/>
      <c r="L58" s="58"/>
      <c r="M58" s="42"/>
      <c r="N58" s="42"/>
      <c r="O58" s="17"/>
      <c r="P58" s="17"/>
      <c r="Q58" s="56"/>
      <c r="R58" s="56"/>
      <c r="S58" s="56"/>
      <c r="T58" s="56"/>
      <c r="U58" s="56"/>
      <c r="V58" s="56"/>
      <c r="W58" s="56"/>
      <c r="X58" s="56"/>
      <c r="Y58" s="56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I58" s="17"/>
      <c r="BJ58" s="17"/>
      <c r="BK58" s="17"/>
      <c r="BL58" s="17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</sheetData>
  <mergeCells count="4">
    <mergeCell ref="A1:C1"/>
    <mergeCell ref="A2:B2"/>
    <mergeCell ref="Q1:Y1"/>
    <mergeCell ref="AD1:A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zoomScale="70" zoomScaleNormal="70" workbookViewId="0">
      <selection activeCell="F16" sqref="F16"/>
    </sheetView>
  </sheetViews>
  <sheetFormatPr defaultRowHeight="15" x14ac:dyDescent="0.25"/>
  <cols>
    <col min="1" max="1" width="59.7109375" style="4" bestFit="1" customWidth="1"/>
    <col min="2" max="2" width="9.28515625" style="4" customWidth="1"/>
    <col min="3" max="3" width="25.28515625" style="4" bestFit="1" customWidth="1"/>
    <col min="4" max="4" width="25.28515625" style="4" customWidth="1"/>
    <col min="5" max="5" width="29.140625" style="9" bestFit="1" customWidth="1"/>
    <col min="6" max="6" width="63.42578125" style="9" bestFit="1" customWidth="1"/>
    <col min="7" max="9" width="18.140625" style="4" customWidth="1"/>
    <col min="10" max="10" width="23" style="4" bestFit="1" customWidth="1"/>
    <col min="11" max="25" width="18.140625" style="4" customWidth="1"/>
    <col min="26" max="26" width="33.85546875" style="4" bestFit="1" customWidth="1"/>
    <col min="27" max="46" width="18.140625" style="4" customWidth="1"/>
    <col min="53" max="55" width="14.5703125" style="4" customWidth="1"/>
    <col min="56" max="56" width="4.7109375" style="4" customWidth="1"/>
    <col min="57" max="57" width="19.140625" style="4" bestFit="1" customWidth="1"/>
    <col min="58" max="71" width="13.28515625" style="4" customWidth="1"/>
    <col min="72" max="72" width="18.7109375" style="4" customWidth="1"/>
    <col min="73" max="73" width="19.85546875" style="4" customWidth="1"/>
    <col min="74" max="74" width="14.28515625" style="6" customWidth="1"/>
    <col min="75" max="76" width="34" style="6" customWidth="1"/>
    <col min="77" max="77" width="12.42578125" style="6" customWidth="1"/>
    <col min="78" max="78" width="14.85546875" style="6" customWidth="1"/>
    <col min="79" max="80" width="12.42578125" style="6" customWidth="1"/>
    <col min="81" max="82" width="15.140625" customWidth="1"/>
    <col min="83" max="83" width="12" customWidth="1"/>
    <col min="84" max="84" width="9" bestFit="1" customWidth="1"/>
    <col min="85" max="85" width="8.42578125" bestFit="1" customWidth="1"/>
    <col min="87" max="87" width="12" customWidth="1"/>
  </cols>
  <sheetData>
    <row r="1" spans="1:82" ht="30.75" customHeight="1" x14ac:dyDescent="0.25">
      <c r="A1" s="86" t="s">
        <v>9</v>
      </c>
      <c r="B1" s="86"/>
      <c r="C1" s="86"/>
      <c r="D1" s="53"/>
      <c r="E1" s="34"/>
      <c r="F1" s="34"/>
      <c r="G1" s="21"/>
      <c r="I1" s="82"/>
      <c r="J1" s="82"/>
      <c r="K1" s="82"/>
      <c r="L1" s="82"/>
      <c r="M1" s="82"/>
      <c r="N1" s="82"/>
      <c r="O1" s="82"/>
      <c r="P1" s="82"/>
      <c r="Q1" s="82"/>
      <c r="R1" s="16"/>
      <c r="S1" s="16"/>
      <c r="T1" s="16"/>
      <c r="U1" s="16"/>
      <c r="V1" s="81"/>
      <c r="W1" s="81"/>
      <c r="X1" s="81"/>
      <c r="Y1" s="16"/>
    </row>
    <row r="2" spans="1:82" ht="15" customHeight="1" x14ac:dyDescent="0.25">
      <c r="A2" s="78" t="s">
        <v>4</v>
      </c>
      <c r="B2" s="80"/>
      <c r="C2" s="54" t="s">
        <v>5</v>
      </c>
      <c r="D2" s="53"/>
      <c r="E2" s="66" t="s">
        <v>16</v>
      </c>
      <c r="F2" s="66" t="s">
        <v>15</v>
      </c>
      <c r="G2" s="66" t="s">
        <v>14</v>
      </c>
      <c r="H2" s="16"/>
      <c r="I2" s="2"/>
      <c r="J2" s="2"/>
      <c r="K2" s="2"/>
      <c r="L2" s="2"/>
      <c r="M2" s="2"/>
      <c r="N2" s="2"/>
      <c r="O2" s="2"/>
      <c r="P2" s="2"/>
      <c r="Q2" s="5"/>
      <c r="R2" s="3"/>
      <c r="S2" s="3"/>
      <c r="T2" s="3"/>
      <c r="U2" s="3"/>
      <c r="V2" s="3"/>
      <c r="W2" s="3"/>
      <c r="X2" s="3"/>
      <c r="Y2" s="10"/>
      <c r="AS2" s="16"/>
      <c r="AT2" s="16"/>
      <c r="BA2" s="15"/>
      <c r="BB2" s="15"/>
      <c r="BC2" s="15"/>
      <c r="BD2" s="15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Y2" s="3"/>
      <c r="BZ2" s="3"/>
      <c r="CA2" s="3"/>
      <c r="CB2" s="3"/>
      <c r="CC2" s="2"/>
      <c r="CD2" s="2"/>
    </row>
    <row r="3" spans="1:82" ht="52.5" customHeight="1" x14ac:dyDescent="0.25">
      <c r="A3" s="37" t="s">
        <v>25</v>
      </c>
      <c r="B3" s="8">
        <v>20</v>
      </c>
      <c r="C3" s="7" t="s">
        <v>19</v>
      </c>
      <c r="D3" s="14"/>
      <c r="E3" s="62" t="s">
        <v>18</v>
      </c>
      <c r="F3" s="65" t="s">
        <v>37</v>
      </c>
      <c r="G3" s="77">
        <f>(17160*(((1.26*4*CEILING(((B8/10)*((((1.1*B4)+0.101)*1000000/(287.4*(273+B7))*(IF(AND(B3&lt;251,B4&lt;0.4),6,IF(AND(B3&lt;51,B4&lt;10),1,IF(AND(B3&lt;26,B4&lt;25.1),0.4,#REF!))))-(((0.95*B4)+0.101)*1000000/(287.4*(273+B7))*(IF(AND(B3&lt;251,B4&lt;0.4),6,IF(AND(B3&lt;51,B4&lt;10),1,IF(AND(B3&lt;26,B4&lt;25.1),0.4,#REF!))))))/(0.04*3600)))/(7-B7/150),1)))+(((3.5*(IF(B5&lt;50,1,IF(B5&lt;250,1.2,IF(B5&lt;1000,1.4,IF(B5&lt;3000,1.6,IF(B5&lt;5000,1.8,IF(B5&lt;10000,2,ОШИБКА)))))))*(IF(B6&lt;0.5,1,IF(B6&lt;1,1.2,IF(B6&lt;2,1.4,IF(B6&lt;3,1.6,IF(B6&lt;4,2,IF(B6&lt;5,2.2,ОШИБКА)))))))+2)))+(((IF(Запорная!B4&lt;=10,1,(Запорная!B4/10)^0.25)*(0.55+0.55*2+0.77+2*0.77+2*1.2+2*1)))+(IF(B3&gt;100,1+(B3/240),1)*(7.7)))+4+7.5))+(CEILING(((B8/10)*((((1.1*B4)+0.101)*1000000/(287.4*(273+B7))*(IF(AND(B3&lt;251,B4&lt;0.4),6,IF(AND(B3&lt;51,B4&lt;10),1,IF(AND(B3&lt;26,B4&lt;25.1),0.4,#REF!))))-(((0.95*B4)+0.101)*1000000/(287.4*(273+B7))*(IF(AND(B3&lt;251,B4&lt;0.4),6,IF(AND(B3&lt;51,B4&lt;10),1,IF(AND(B3&lt;26,B4&lt;25.1),0.4,#REF!))))))/(0.04*3600)))/(7-B7/150),1))*((5.5*((1.4*0.04*B7*(7-B7/150))+((0.5*B7*B5)/3600)+40*8))+(67*3*8))</f>
        <v>792075.44045192073</v>
      </c>
      <c r="H3" s="14"/>
      <c r="I3" s="14"/>
      <c r="J3" s="14"/>
      <c r="K3" s="5"/>
      <c r="L3" s="5"/>
      <c r="M3" s="5"/>
      <c r="N3" s="5"/>
      <c r="O3" s="5"/>
      <c r="P3" s="5"/>
      <c r="Q3" s="5"/>
      <c r="R3" s="13"/>
      <c r="S3" s="13"/>
      <c r="T3" s="13"/>
      <c r="U3" s="3"/>
      <c r="V3" s="33"/>
      <c r="W3" s="10"/>
      <c r="X3" s="10"/>
      <c r="Y3"/>
      <c r="AS3" s="14"/>
      <c r="AT3" s="14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82" ht="30" x14ac:dyDescent="0.25">
      <c r="A4" s="37" t="s">
        <v>24</v>
      </c>
      <c r="B4" s="8">
        <v>10</v>
      </c>
      <c r="C4" s="7" t="s">
        <v>6</v>
      </c>
      <c r="D4" s="14"/>
      <c r="H4" s="14"/>
      <c r="I4" s="31"/>
      <c r="J4" s="3"/>
      <c r="K4" s="28"/>
      <c r="L4" s="28"/>
      <c r="M4" s="29"/>
      <c r="N4" s="28"/>
      <c r="O4" s="43"/>
      <c r="P4" s="10"/>
      <c r="Q4" s="23"/>
      <c r="R4" s="3"/>
      <c r="S4" s="3"/>
      <c r="T4" s="3"/>
      <c r="U4" s="3"/>
      <c r="V4" s="14"/>
      <c r="W4" s="31"/>
      <c r="X4" s="3"/>
      <c r="Y4"/>
      <c r="AS4" s="14"/>
      <c r="AT4" s="14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82" ht="30" x14ac:dyDescent="0.25">
      <c r="A5" s="37" t="s">
        <v>23</v>
      </c>
      <c r="B5" s="8">
        <v>150</v>
      </c>
      <c r="C5" s="7" t="s">
        <v>7</v>
      </c>
      <c r="D5" s="14"/>
      <c r="H5" s="14"/>
      <c r="L5"/>
      <c r="M5"/>
      <c r="N5"/>
      <c r="O5" s="3"/>
      <c r="P5" s="3"/>
      <c r="Q5" s="3"/>
      <c r="R5" s="3"/>
      <c r="S5" s="3"/>
      <c r="T5" s="3"/>
      <c r="U5" s="3"/>
      <c r="V5" s="14"/>
      <c r="W5" s="31"/>
      <c r="X5" s="3"/>
      <c r="Y5"/>
      <c r="AS5" s="14"/>
      <c r="AT5" s="14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82" ht="45" x14ac:dyDescent="0.25">
      <c r="A6" s="37" t="s">
        <v>22</v>
      </c>
      <c r="B6" s="8">
        <v>0.5</v>
      </c>
      <c r="C6" s="7" t="s">
        <v>8</v>
      </c>
      <c r="D6" s="14"/>
      <c r="F6" s="13"/>
      <c r="G6" s="45"/>
      <c r="H6" s="28"/>
      <c r="L6"/>
      <c r="M6"/>
      <c r="N6"/>
      <c r="O6" s="3"/>
      <c r="P6" s="3"/>
      <c r="Q6" s="3"/>
      <c r="R6" s="3"/>
      <c r="S6" s="3"/>
      <c r="T6" s="3"/>
      <c r="U6" s="3"/>
      <c r="V6" s="14"/>
      <c r="W6" s="31"/>
      <c r="X6" s="3"/>
      <c r="Y6"/>
      <c r="AS6" s="14"/>
      <c r="AT6" s="14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82" ht="55.5" customHeight="1" x14ac:dyDescent="0.25">
      <c r="A7" s="37" t="s">
        <v>21</v>
      </c>
      <c r="B7" s="8">
        <v>200</v>
      </c>
      <c r="C7" s="7" t="s">
        <v>10</v>
      </c>
      <c r="D7" s="14"/>
      <c r="E7" s="28"/>
      <c r="F7" s="28"/>
      <c r="G7" s="14"/>
      <c r="H7" s="14"/>
      <c r="L7" s="35"/>
      <c r="M7" s="35"/>
      <c r="N7" s="35"/>
      <c r="O7" s="35"/>
      <c r="P7" s="35"/>
      <c r="Q7" s="35"/>
      <c r="R7" s="35"/>
      <c r="S7" s="35"/>
      <c r="T7" s="35"/>
      <c r="U7" s="35"/>
      <c r="V7" s="10"/>
      <c r="W7" s="31"/>
      <c r="X7" s="3"/>
      <c r="Y7"/>
      <c r="Z7" s="3"/>
      <c r="AA7" s="30"/>
      <c r="AB7" s="30"/>
      <c r="AC7" s="30"/>
      <c r="AD7" s="30"/>
      <c r="AE7" s="30"/>
      <c r="AF7" s="30"/>
      <c r="AG7" s="12"/>
      <c r="AH7" s="12"/>
      <c r="AI7"/>
      <c r="AJ7" s="2"/>
      <c r="AK7" s="2"/>
      <c r="AL7" s="5"/>
      <c r="AM7" s="5"/>
      <c r="AN7" s="5"/>
      <c r="AO7" s="5"/>
      <c r="AP7" s="5"/>
      <c r="AQ7" s="5"/>
      <c r="AR7" s="5"/>
      <c r="AS7" s="14"/>
      <c r="AT7" s="14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82" ht="36" customHeight="1" x14ac:dyDescent="0.25">
      <c r="A8" s="37" t="s">
        <v>30</v>
      </c>
      <c r="B8" s="8">
        <v>2000</v>
      </c>
      <c r="C8" s="7"/>
      <c r="D8" s="14"/>
      <c r="E8" s="28"/>
      <c r="F8" s="28"/>
      <c r="G8" s="14"/>
      <c r="H8" s="14"/>
      <c r="L8" s="35"/>
      <c r="M8" s="35"/>
      <c r="N8" s="35"/>
      <c r="O8" s="35"/>
      <c r="P8" s="35"/>
      <c r="Q8" s="35"/>
      <c r="R8" s="35"/>
      <c r="S8" s="35"/>
      <c r="T8" s="35"/>
      <c r="U8" s="35"/>
      <c r="V8" s="10"/>
      <c r="W8" s="31"/>
      <c r="X8" s="3"/>
      <c r="Y8"/>
      <c r="Z8" s="3"/>
      <c r="AA8" s="30"/>
      <c r="AB8" s="30"/>
      <c r="AC8" s="30"/>
      <c r="AD8" s="30"/>
      <c r="AE8" s="30"/>
      <c r="AF8" s="30"/>
      <c r="AG8" s="12"/>
      <c r="AH8" s="12"/>
      <c r="AI8"/>
      <c r="AJ8" s="2"/>
      <c r="AK8" s="2"/>
      <c r="AL8" s="5"/>
      <c r="AM8" s="5"/>
      <c r="AN8" s="5"/>
      <c r="AO8" s="5"/>
      <c r="AP8" s="5"/>
      <c r="AQ8" s="5"/>
      <c r="AR8" s="5"/>
      <c r="AS8" s="14"/>
      <c r="AT8" s="14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82" ht="50.25" customHeight="1" x14ac:dyDescent="0.25">
      <c r="A9" s="14"/>
      <c r="B9" s="14"/>
      <c r="C9" s="14"/>
      <c r="D9" s="14"/>
      <c r="F9" s="28"/>
      <c r="G9" s="14"/>
      <c r="H9" s="14"/>
      <c r="L9" s="35"/>
      <c r="M9" s="35"/>
      <c r="N9" s="35"/>
      <c r="O9" s="35"/>
      <c r="P9" s="35"/>
      <c r="Q9" s="35"/>
      <c r="R9" s="35"/>
      <c r="S9" s="35"/>
      <c r="T9" s="35"/>
      <c r="U9" s="35"/>
      <c r="V9" s="10"/>
      <c r="W9" s="31"/>
      <c r="X9" s="3"/>
      <c r="Y9"/>
      <c r="Z9" s="3"/>
      <c r="AA9" s="30"/>
      <c r="AB9" s="30"/>
      <c r="AC9" s="30"/>
      <c r="AD9" s="30"/>
      <c r="AE9" s="30"/>
      <c r="AF9" s="30"/>
      <c r="AG9" s="12"/>
      <c r="AH9" s="12"/>
      <c r="AI9"/>
      <c r="AJ9" s="2"/>
      <c r="AK9" s="2"/>
      <c r="AL9" s="5"/>
      <c r="AM9" s="5"/>
      <c r="AN9" s="5"/>
      <c r="AO9" s="5"/>
      <c r="AP9" s="5"/>
      <c r="AQ9" s="5"/>
      <c r="AR9" s="5"/>
      <c r="AS9" s="14"/>
      <c r="AT9" s="14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82" ht="49.5" customHeight="1" x14ac:dyDescent="0.25">
      <c r="A10" s="33"/>
      <c r="B10" s="33"/>
      <c r="C10" s="49"/>
      <c r="D10" s="14"/>
      <c r="F10" s="28"/>
      <c r="H10" s="1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0"/>
      <c r="W10" s="31"/>
      <c r="X10" s="3"/>
      <c r="Y10"/>
      <c r="Z10" s="3"/>
      <c r="AA10" s="30"/>
      <c r="AB10" s="30"/>
      <c r="AC10" s="30"/>
      <c r="AD10" s="30"/>
      <c r="AE10" s="30"/>
      <c r="AF10" s="30"/>
      <c r="AG10" s="12"/>
      <c r="AH10" s="12"/>
      <c r="AI10"/>
      <c r="AJ10" s="2"/>
      <c r="AK10" s="2"/>
      <c r="AL10" s="5"/>
      <c r="AM10" s="5"/>
      <c r="AN10" s="5"/>
      <c r="AO10" s="5"/>
      <c r="AP10" s="5"/>
      <c r="AQ10" s="5"/>
      <c r="AR10" s="5"/>
      <c r="AS10" s="14"/>
      <c r="AT10" s="14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82" ht="41.25" customHeight="1" x14ac:dyDescent="0.25">
      <c r="A11" s="3"/>
      <c r="B11" s="3"/>
      <c r="C11" s="49"/>
      <c r="D11" s="14"/>
      <c r="F11" s="14"/>
      <c r="G11" s="14"/>
      <c r="H11" s="14"/>
      <c r="J11" s="21"/>
      <c r="K11" s="21"/>
      <c r="L11" s="39"/>
      <c r="M11" s="39"/>
      <c r="N11" s="39"/>
      <c r="O11" s="20"/>
      <c r="P11" s="20"/>
      <c r="Q11" s="20"/>
      <c r="R11"/>
      <c r="S11"/>
      <c r="T11" s="20"/>
      <c r="U11" s="20"/>
      <c r="V11" s="10"/>
      <c r="W11" s="31"/>
      <c r="X11" s="3"/>
      <c r="Y11" s="10"/>
      <c r="Z11"/>
      <c r="AA11"/>
      <c r="AB11"/>
      <c r="AC11"/>
      <c r="AD11"/>
      <c r="AE11"/>
      <c r="AF11" s="3"/>
      <c r="AG11" s="6"/>
      <c r="AH11" s="6"/>
      <c r="AI11"/>
      <c r="AJ11"/>
      <c r="AK11"/>
      <c r="AL11"/>
      <c r="AM11"/>
      <c r="AN11"/>
      <c r="AO11"/>
      <c r="AP11"/>
      <c r="AQ11"/>
      <c r="AR11"/>
      <c r="AS11" s="14"/>
      <c r="AT11" s="14"/>
      <c r="BE11" s="22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</row>
    <row r="12" spans="1:82" ht="50.25" customHeight="1" x14ac:dyDescent="0.25">
      <c r="A12" s="3"/>
      <c r="B12" s="13"/>
      <c r="C12" s="49"/>
      <c r="D12" s="14"/>
      <c r="F12" s="14"/>
      <c r="G12" s="14"/>
      <c r="H12" s="14"/>
      <c r="J12" s="21"/>
      <c r="K12" s="21"/>
      <c r="L12" s="19"/>
      <c r="M12" s="19"/>
      <c r="N12" s="19"/>
      <c r="O12" s="39"/>
      <c r="P12" s="39"/>
      <c r="Q12" s="39"/>
      <c r="R12" s="19"/>
      <c r="S12" s="19"/>
      <c r="T12" s="19"/>
      <c r="U12" s="20"/>
      <c r="V12" s="21"/>
      <c r="W12" s="31"/>
      <c r="X12" s="3"/>
      <c r="Y12" s="10"/>
      <c r="Z12" s="3"/>
      <c r="AA12" s="3"/>
      <c r="AB12" s="3"/>
      <c r="AC12" s="3"/>
      <c r="AD12" s="3"/>
      <c r="AE12" s="3"/>
      <c r="AF12" s="3"/>
      <c r="AG12" s="6"/>
      <c r="AH12" s="6"/>
      <c r="AI12"/>
      <c r="AJ12"/>
      <c r="AK12"/>
      <c r="AL12" s="28"/>
      <c r="AM12" s="28"/>
      <c r="AN12" s="29"/>
      <c r="AO12" s="28"/>
      <c r="AP12" s="5"/>
      <c r="AQ12" s="5"/>
      <c r="AR12" s="19"/>
      <c r="AS12" s="14"/>
      <c r="AT12" s="14"/>
      <c r="BA12" s="21"/>
      <c r="BB12" s="21"/>
      <c r="BC12" s="21"/>
      <c r="BD12" s="21"/>
      <c r="BF12" s="2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82" ht="28.5" customHeight="1" x14ac:dyDescent="0.25">
      <c r="A13" s="3"/>
      <c r="B13" s="3"/>
      <c r="C13" s="33"/>
      <c r="F13" s="12"/>
      <c r="G13" s="14"/>
      <c r="H13" s="14"/>
      <c r="L13"/>
      <c r="M13"/>
      <c r="N13"/>
      <c r="O13" s="38"/>
      <c r="P13"/>
      <c r="Q13" s="38"/>
      <c r="R13"/>
      <c r="S13"/>
      <c r="T13" s="38"/>
      <c r="U13" s="20"/>
      <c r="V13" s="21"/>
      <c r="W13" s="31"/>
      <c r="X13" s="3"/>
      <c r="Y13" s="10"/>
      <c r="Z13" s="3"/>
      <c r="AA13" s="3"/>
      <c r="AB13" s="3"/>
      <c r="AC13" s="3"/>
      <c r="AD13" s="3"/>
      <c r="AE13" s="3"/>
      <c r="AF13" s="3"/>
      <c r="AG13" s="6"/>
      <c r="AH13" s="6"/>
      <c r="AI13"/>
      <c r="AJ13"/>
      <c r="AK13"/>
      <c r="AL13" s="28"/>
      <c r="AM13" s="28"/>
      <c r="AN13" s="29"/>
      <c r="AO13" s="28"/>
      <c r="AP13" s="5"/>
      <c r="AQ13" s="5"/>
      <c r="AR13" s="19"/>
      <c r="AS13" s="14"/>
      <c r="AT13" s="14"/>
      <c r="BA13" s="21"/>
      <c r="BE13" s="5"/>
      <c r="BF13" s="2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82" x14ac:dyDescent="0.25">
      <c r="A14" s="3"/>
      <c r="B14" s="12"/>
      <c r="C14" s="33"/>
      <c r="F14" s="12"/>
      <c r="G14" s="14"/>
      <c r="H14" s="14"/>
      <c r="L14" s="2"/>
      <c r="M14" s="2"/>
      <c r="N14" s="2"/>
      <c r="O14" s="14"/>
      <c r="P14" s="20"/>
      <c r="Q14" s="20"/>
      <c r="R14" s="38"/>
      <c r="S14" s="38"/>
      <c r="T14" s="38"/>
      <c r="U14"/>
      <c r="V14" s="21"/>
      <c r="W14" s="46"/>
      <c r="X14" s="46"/>
      <c r="Y14" s="18"/>
      <c r="Z14"/>
      <c r="AA14" s="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14"/>
      <c r="AT14" s="14"/>
      <c r="BA14" s="21"/>
      <c r="BE14" s="5"/>
      <c r="BF14" s="2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82" ht="49.5" customHeight="1" x14ac:dyDescent="0.25">
      <c r="A15" s="49"/>
      <c r="B15" s="49"/>
      <c r="C15" s="33"/>
      <c r="E15" s="12"/>
      <c r="F15" s="12"/>
      <c r="G15" s="14"/>
      <c r="H15" s="14"/>
      <c r="L15" s="10"/>
      <c r="M15" s="10"/>
      <c r="N15" s="12"/>
      <c r="O15" s="10"/>
      <c r="P15" s="10"/>
      <c r="Q15" s="43"/>
      <c r="R15" s="10"/>
      <c r="S15" s="10"/>
      <c r="T15" s="10"/>
      <c r="U15" s="10"/>
      <c r="V15" s="21"/>
      <c r="W15" s="31"/>
      <c r="X15" s="3"/>
      <c r="Y15" s="13"/>
      <c r="Z15"/>
      <c r="AA15" s="31"/>
      <c r="AB15"/>
      <c r="AC15"/>
      <c r="AD15"/>
      <c r="AE15"/>
      <c r="AF15"/>
      <c r="AG15"/>
      <c r="AH15"/>
      <c r="AI15"/>
      <c r="AJ15"/>
      <c r="AK15"/>
      <c r="AL15" s="25"/>
      <c r="AM15" s="25"/>
      <c r="AN15"/>
      <c r="AO15"/>
      <c r="AP15"/>
      <c r="AQ15"/>
      <c r="AR15"/>
      <c r="AS15" s="14"/>
      <c r="AT15" s="14"/>
      <c r="BA15" s="21"/>
      <c r="BE15" s="5"/>
      <c r="BF15" s="2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</row>
    <row r="16" spans="1:82" ht="40.5" customHeight="1" x14ac:dyDescent="0.25">
      <c r="A16" s="49"/>
      <c r="B16" s="30"/>
      <c r="C16" s="33"/>
      <c r="D16" s="21"/>
      <c r="E16" s="12"/>
      <c r="F16" s="12"/>
      <c r="G16" s="14"/>
      <c r="H16" s="14"/>
      <c r="I16"/>
      <c r="J16"/>
      <c r="K16"/>
      <c r="L16"/>
      <c r="M16"/>
      <c r="N16"/>
      <c r="O16"/>
      <c r="P16"/>
      <c r="Q16"/>
      <c r="R16" s="12"/>
      <c r="S16" s="12"/>
      <c r="T16" s="12"/>
      <c r="U16" s="12"/>
      <c r="V16" s="31"/>
      <c r="W16" s="31"/>
      <c r="X16" s="3"/>
      <c r="Y16" s="1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14"/>
      <c r="AT16" s="14"/>
      <c r="BA16" s="21"/>
      <c r="BE16" s="5"/>
      <c r="BF16" s="2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80" x14ac:dyDescent="0.25">
      <c r="A17" s="72"/>
      <c r="B17" s="49"/>
      <c r="C17" s="61"/>
      <c r="D17" s="50"/>
      <c r="E17" s="12"/>
      <c r="F17" s="12"/>
      <c r="G17" s="14"/>
      <c r="H17" s="14"/>
      <c r="I17"/>
      <c r="J17"/>
      <c r="K17"/>
      <c r="L17" s="10"/>
      <c r="M17" s="10"/>
      <c r="N17" s="10"/>
      <c r="O17"/>
      <c r="P17"/>
      <c r="Q17"/>
      <c r="R17" s="10"/>
      <c r="S17" s="10"/>
      <c r="T17" s="10"/>
      <c r="U17" s="10"/>
      <c r="V17" s="46"/>
      <c r="W17" s="31"/>
      <c r="X17" s="3"/>
      <c r="Y17" s="16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4"/>
      <c r="AT17" s="14"/>
      <c r="BA17" s="21"/>
      <c r="BE17" s="5"/>
      <c r="BF17" s="2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80" x14ac:dyDescent="0.25">
      <c r="A18" s="72"/>
      <c r="B18" s="49"/>
      <c r="C18" s="33"/>
      <c r="E18" s="40"/>
      <c r="F18" s="40"/>
      <c r="G18" s="14"/>
      <c r="H18" s="14"/>
      <c r="I18"/>
      <c r="J18"/>
      <c r="K18"/>
      <c r="L18" s="13"/>
      <c r="M18" s="13"/>
      <c r="N18" s="13"/>
      <c r="O18" s="13"/>
      <c r="P18"/>
      <c r="Q18"/>
      <c r="R18" s="13"/>
      <c r="S18" s="13"/>
      <c r="T18" s="13"/>
      <c r="U18" s="13"/>
      <c r="V18" s="31"/>
      <c r="W18" s="46"/>
      <c r="X18" s="46"/>
      <c r="Y18" s="1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4"/>
      <c r="AT18" s="14"/>
      <c r="BA18" s="21"/>
      <c r="BE18" s="5"/>
      <c r="BF18" s="2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1:80" x14ac:dyDescent="0.25">
      <c r="A19" s="72"/>
      <c r="B19" s="49"/>
      <c r="C19" s="33"/>
      <c r="E19" s="12"/>
      <c r="F19" s="12"/>
      <c r="G19" s="14"/>
      <c r="H19" s="14"/>
      <c r="I19"/>
      <c r="J19"/>
      <c r="K19"/>
      <c r="L19" s="38"/>
      <c r="M19" s="38"/>
      <c r="N19" s="38"/>
      <c r="O19" s="38"/>
      <c r="P19" s="20"/>
      <c r="Q19"/>
      <c r="R19" s="12"/>
      <c r="S19" s="12"/>
      <c r="T19" s="12"/>
      <c r="U19" s="12"/>
      <c r="V19" s="31"/>
      <c r="W19" s="31"/>
      <c r="X19" s="3"/>
      <c r="Y19" s="1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14"/>
      <c r="AT19" s="14"/>
      <c r="BA19" s="21"/>
      <c r="BE19" s="5"/>
      <c r="BF19" s="2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80" ht="20.25" customHeight="1" x14ac:dyDescent="0.25">
      <c r="A20" s="72"/>
      <c r="B20" s="12"/>
      <c r="C20" s="33"/>
      <c r="E20" s="12"/>
      <c r="F20" s="12"/>
      <c r="G20" s="14"/>
      <c r="H20" s="14"/>
      <c r="I20"/>
      <c r="J20"/>
      <c r="K20"/>
      <c r="L20" s="38"/>
      <c r="M20" s="38"/>
      <c r="N20" s="38"/>
      <c r="O20" s="38"/>
      <c r="P20" s="20"/>
      <c r="Q20"/>
      <c r="R20" s="12"/>
      <c r="S20" s="12"/>
      <c r="T20" s="12"/>
      <c r="U20" s="12"/>
      <c r="V20" s="31"/>
      <c r="W20" s="31"/>
      <c r="X20" s="3"/>
      <c r="Y20" s="1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4"/>
      <c r="AT20" s="14"/>
      <c r="BA20" s="21"/>
      <c r="BE20" s="5"/>
      <c r="BF20" s="2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</row>
    <row r="21" spans="1:80" ht="33" customHeight="1" x14ac:dyDescent="0.25">
      <c r="A21" s="72"/>
      <c r="B21" s="49"/>
      <c r="C21" s="33"/>
      <c r="E21" s="12"/>
      <c r="F21" s="12"/>
      <c r="G21" s="16"/>
      <c r="H21" s="16"/>
      <c r="I21"/>
      <c r="J21"/>
      <c r="K21"/>
      <c r="L21" s="12"/>
      <c r="M21" s="12"/>
      <c r="N21" s="12"/>
      <c r="O21" s="12"/>
      <c r="P21" s="38"/>
      <c r="Q21" s="38"/>
      <c r="R21"/>
      <c r="S21"/>
      <c r="T21"/>
      <c r="U21"/>
      <c r="V21" s="31"/>
      <c r="W21" s="31"/>
      <c r="X21" s="3"/>
      <c r="Y21" s="12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6"/>
      <c r="AT21" s="16"/>
      <c r="BA21" s="21"/>
      <c r="BE21" s="21"/>
      <c r="BF21" s="21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80" ht="20.25" customHeight="1" x14ac:dyDescent="0.25">
      <c r="A22" s="72"/>
      <c r="B22" s="30"/>
      <c r="C22" s="33"/>
      <c r="E22" s="28"/>
      <c r="F22" s="28"/>
      <c r="I22"/>
      <c r="J22"/>
      <c r="K22"/>
      <c r="L22"/>
      <c r="M22"/>
      <c r="N22"/>
      <c r="O22"/>
      <c r="P22"/>
      <c r="Q22"/>
      <c r="R22"/>
      <c r="S22"/>
      <c r="T22"/>
      <c r="U22"/>
      <c r="V22" s="46"/>
      <c r="W22" s="31"/>
      <c r="X22" s="3"/>
      <c r="Y22" s="1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BA22" s="14"/>
      <c r="BE22" s="21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80" x14ac:dyDescent="0.25">
      <c r="A23" s="72"/>
      <c r="B23" s="30"/>
      <c r="C23" s="33"/>
      <c r="E23" s="41"/>
      <c r="F23" s="41"/>
      <c r="I23"/>
      <c r="J23"/>
      <c r="K23"/>
      <c r="L23"/>
      <c r="M23"/>
      <c r="N23"/>
      <c r="O23"/>
      <c r="P23"/>
      <c r="Q23"/>
      <c r="R23"/>
      <c r="S23"/>
      <c r="T23"/>
      <c r="U23"/>
      <c r="V23" s="31"/>
      <c r="W23" s="31"/>
      <c r="X23" s="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BA23" s="14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Z23"/>
      <c r="CA23"/>
      <c r="CB23"/>
    </row>
    <row r="24" spans="1:80" x14ac:dyDescent="0.25">
      <c r="A24" s="72"/>
      <c r="B24" s="18"/>
      <c r="C24" s="33"/>
      <c r="E24" s="28"/>
      <c r="F24" s="28"/>
      <c r="I24"/>
      <c r="J24"/>
      <c r="K24"/>
      <c r="L24"/>
      <c r="M24"/>
      <c r="N24"/>
      <c r="O24"/>
      <c r="P24"/>
      <c r="Q24"/>
      <c r="R24"/>
      <c r="S24"/>
      <c r="T24"/>
      <c r="U24"/>
      <c r="V24" s="31"/>
      <c r="W24" s="46"/>
      <c r="X24" s="46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BA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Z24"/>
      <c r="CA24"/>
      <c r="CB24"/>
    </row>
    <row r="25" spans="1:80" x14ac:dyDescent="0.25">
      <c r="A25" s="72"/>
      <c r="B25" s="18"/>
      <c r="C25" s="33"/>
      <c r="E25" s="28"/>
      <c r="F25" s="28"/>
      <c r="I25"/>
      <c r="J25"/>
      <c r="K25"/>
      <c r="L25"/>
      <c r="M25"/>
      <c r="N25"/>
      <c r="O25"/>
      <c r="P25"/>
      <c r="Q25"/>
      <c r="R25"/>
      <c r="S25"/>
      <c r="T25"/>
      <c r="U25"/>
      <c r="V25" s="31"/>
      <c r="W25" s="46"/>
      <c r="X25" s="46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BA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Z25"/>
      <c r="CA25"/>
      <c r="CB25"/>
    </row>
    <row r="26" spans="1:80" x14ac:dyDescent="0.25">
      <c r="A26" s="73"/>
      <c r="B26" s="30"/>
      <c r="C26" s="33"/>
      <c r="E26" s="28"/>
      <c r="F26" s="28"/>
      <c r="I26"/>
      <c r="J26"/>
      <c r="K26"/>
      <c r="L26"/>
      <c r="M26"/>
      <c r="N26"/>
      <c r="O26"/>
      <c r="P26"/>
      <c r="Q26"/>
      <c r="R26"/>
      <c r="S26"/>
      <c r="T26"/>
      <c r="U26"/>
      <c r="V26" s="31"/>
      <c r="W26" s="31"/>
      <c r="X26" s="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BA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Z26"/>
      <c r="CA26"/>
      <c r="CB26"/>
    </row>
    <row r="27" spans="1:80" x14ac:dyDescent="0.25">
      <c r="A27" s="73"/>
      <c r="B27" s="30"/>
      <c r="C27" s="33"/>
      <c r="E27" s="28"/>
      <c r="F27" s="28"/>
      <c r="I27"/>
      <c r="J27"/>
      <c r="K27"/>
      <c r="L27"/>
      <c r="M27"/>
      <c r="N27"/>
      <c r="O27"/>
      <c r="P27"/>
      <c r="Q27"/>
      <c r="R27"/>
      <c r="S27"/>
      <c r="T27"/>
      <c r="U27"/>
      <c r="V27" s="31"/>
      <c r="W27" s="31"/>
      <c r="X27" s="3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BA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Z27"/>
      <c r="CA27"/>
      <c r="CB27"/>
    </row>
    <row r="28" spans="1:80" x14ac:dyDescent="0.25">
      <c r="A28" s="72"/>
      <c r="B28" s="30"/>
      <c r="C28" s="74"/>
      <c r="D28" s="55"/>
      <c r="E28" s="28"/>
      <c r="F28" s="28"/>
      <c r="I28"/>
      <c r="J28"/>
      <c r="K28"/>
      <c r="L28"/>
      <c r="M28"/>
      <c r="N28"/>
      <c r="O28"/>
      <c r="P28"/>
      <c r="Q28"/>
      <c r="R28"/>
      <c r="S28"/>
      <c r="T28"/>
      <c r="U28"/>
      <c r="V28" s="31"/>
      <c r="W28" s="31"/>
      <c r="X28" s="3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BA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Z28"/>
      <c r="CA28"/>
      <c r="CB28"/>
    </row>
    <row r="29" spans="1:80" ht="27" customHeight="1" x14ac:dyDescent="0.25">
      <c r="A29" s="49"/>
      <c r="B29" s="75"/>
      <c r="C29" s="33"/>
      <c r="E29" s="41"/>
      <c r="F29" s="41"/>
      <c r="I29"/>
      <c r="J29"/>
      <c r="K29"/>
      <c r="L29"/>
      <c r="M29"/>
      <c r="N29"/>
      <c r="O29"/>
      <c r="P29"/>
      <c r="Q29"/>
      <c r="R29"/>
      <c r="S29"/>
      <c r="T29"/>
      <c r="U29"/>
      <c r="V29" s="31"/>
      <c r="W29" s="46"/>
      <c r="X29" s="46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BA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Z29"/>
      <c r="CA29"/>
      <c r="CB29"/>
    </row>
    <row r="30" spans="1:80" ht="15" customHeight="1" x14ac:dyDescent="0.25">
      <c r="A30" s="49"/>
      <c r="B30" s="30"/>
      <c r="C30" s="74"/>
      <c r="D30" s="55"/>
      <c r="E30" s="28"/>
      <c r="F30" s="28"/>
      <c r="I30"/>
      <c r="J30"/>
      <c r="K30"/>
      <c r="L30"/>
      <c r="M30"/>
      <c r="N30"/>
      <c r="O30"/>
      <c r="P30"/>
      <c r="Q30"/>
      <c r="R30"/>
      <c r="S30"/>
      <c r="T30"/>
      <c r="U30"/>
      <c r="V30" s="31"/>
      <c r="W30" s="31"/>
      <c r="X30" s="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BA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Z30"/>
      <c r="CA30"/>
      <c r="CB30"/>
    </row>
    <row r="31" spans="1:80" x14ac:dyDescent="0.25">
      <c r="A31" s="33"/>
      <c r="B31" s="33"/>
      <c r="C31" s="33"/>
      <c r="E31" s="28"/>
      <c r="F31" s="28"/>
      <c r="I31"/>
      <c r="J31"/>
      <c r="K31"/>
      <c r="L31"/>
      <c r="M31"/>
      <c r="N31"/>
      <c r="O31"/>
      <c r="P31"/>
      <c r="Q31"/>
      <c r="R31"/>
      <c r="S31"/>
      <c r="T31"/>
      <c r="U31"/>
      <c r="V31" s="31"/>
      <c r="W31" s="31"/>
      <c r="X31" s="3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BA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Z31"/>
      <c r="CA31"/>
      <c r="CB31"/>
    </row>
    <row r="32" spans="1:80" ht="39" customHeight="1" x14ac:dyDescent="0.25">
      <c r="E32" s="28"/>
      <c r="F32" s="28"/>
      <c r="I32"/>
      <c r="J32"/>
      <c r="K32"/>
      <c r="L32"/>
      <c r="M32"/>
      <c r="N32"/>
      <c r="O32"/>
      <c r="P32"/>
      <c r="Q32"/>
      <c r="R32"/>
      <c r="S32"/>
      <c r="T32"/>
      <c r="U32"/>
      <c r="V32" s="46"/>
      <c r="W32" s="31"/>
      <c r="X32" s="3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BA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Z32"/>
      <c r="CA32"/>
      <c r="CB32"/>
    </row>
    <row r="33" spans="1:80" x14ac:dyDescent="0.25">
      <c r="E33" s="41"/>
      <c r="F33" s="41"/>
      <c r="I33"/>
      <c r="J33"/>
      <c r="K33"/>
      <c r="L33"/>
      <c r="M33"/>
      <c r="N33"/>
      <c r="O33"/>
      <c r="P33"/>
      <c r="Q33"/>
      <c r="R33"/>
      <c r="S33"/>
      <c r="T33"/>
      <c r="U33"/>
      <c r="V33" s="31"/>
      <c r="W33" s="31"/>
      <c r="X33" s="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BA33" s="9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Z33"/>
      <c r="CA33"/>
      <c r="CB33"/>
    </row>
    <row r="34" spans="1:80" x14ac:dyDescent="0.25">
      <c r="E34" s="28"/>
      <c r="F34" s="28"/>
      <c r="I34"/>
      <c r="J34"/>
      <c r="K34"/>
      <c r="L34"/>
      <c r="M34"/>
      <c r="N34"/>
      <c r="O34"/>
      <c r="P34"/>
      <c r="Q34"/>
      <c r="R34"/>
      <c r="S34"/>
      <c r="T34"/>
      <c r="U34"/>
      <c r="V34" s="31"/>
      <c r="W34" s="46"/>
      <c r="X34" s="46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BA34" s="9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Z34"/>
      <c r="CA34"/>
      <c r="CB34"/>
    </row>
    <row r="35" spans="1:80" x14ac:dyDescent="0.25">
      <c r="E35" s="28"/>
      <c r="F35" s="28"/>
      <c r="I35"/>
      <c r="J35"/>
      <c r="K35"/>
      <c r="L35"/>
      <c r="M35"/>
      <c r="N35"/>
      <c r="O35"/>
      <c r="P35"/>
      <c r="Q35"/>
      <c r="R35"/>
      <c r="S35"/>
      <c r="T35"/>
      <c r="U35"/>
      <c r="V35" s="31"/>
      <c r="W35" s="31"/>
      <c r="X35" s="3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BA35" s="9"/>
      <c r="BB35" s="9"/>
      <c r="BC35" s="9"/>
      <c r="BD35" s="9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Z35"/>
      <c r="CA35"/>
      <c r="CB35"/>
    </row>
    <row r="36" spans="1:80" x14ac:dyDescent="0.25">
      <c r="E36" s="28"/>
      <c r="F36" s="28"/>
      <c r="I36"/>
      <c r="J36"/>
      <c r="K36"/>
      <c r="L36"/>
      <c r="M36"/>
      <c r="N36"/>
      <c r="O36"/>
      <c r="P36"/>
      <c r="Q36"/>
      <c r="R36"/>
      <c r="S36"/>
      <c r="T36"/>
      <c r="U36"/>
      <c r="V36" s="31"/>
      <c r="W36" s="31"/>
      <c r="X36" s="3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BA36" s="9"/>
      <c r="BB36" s="9"/>
      <c r="BC36" s="9"/>
      <c r="BD36" s="9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Z36"/>
      <c r="CA36"/>
      <c r="CB36"/>
    </row>
    <row r="37" spans="1:80" x14ac:dyDescent="0.25">
      <c r="E37" s="28"/>
      <c r="F37" s="28"/>
      <c r="I37"/>
      <c r="J37"/>
      <c r="K37"/>
      <c r="L37"/>
      <c r="M37"/>
      <c r="N37"/>
      <c r="O37"/>
      <c r="P37"/>
      <c r="Q37"/>
      <c r="R37"/>
      <c r="S37"/>
      <c r="T37"/>
      <c r="U37"/>
      <c r="V37" s="46"/>
      <c r="W37" s="31"/>
      <c r="X37" s="3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Z37"/>
      <c r="CA37"/>
      <c r="CB37"/>
    </row>
    <row r="38" spans="1:80" x14ac:dyDescent="0.25">
      <c r="E38" s="41"/>
      <c r="F38" s="41"/>
      <c r="I38"/>
      <c r="J38"/>
      <c r="K38"/>
      <c r="L38"/>
      <c r="M38"/>
      <c r="N38"/>
      <c r="O38"/>
      <c r="P38"/>
      <c r="Q38"/>
      <c r="R38"/>
      <c r="S38"/>
      <c r="T38"/>
      <c r="U38"/>
      <c r="V38" s="31"/>
      <c r="W38" s="31"/>
      <c r="X38" s="3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BA38" s="17"/>
      <c r="BB38" s="17"/>
      <c r="BC38" s="17"/>
      <c r="BD38" s="17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Z38"/>
      <c r="CA38"/>
      <c r="CB38"/>
    </row>
    <row r="39" spans="1:80" ht="15" customHeight="1" x14ac:dyDescent="0.25">
      <c r="E39" s="28"/>
      <c r="F39" s="28"/>
      <c r="I39"/>
      <c r="J39"/>
      <c r="K39"/>
      <c r="L39"/>
      <c r="M39"/>
      <c r="N39"/>
      <c r="O39"/>
      <c r="P39"/>
      <c r="Q39"/>
      <c r="R39"/>
      <c r="S39"/>
      <c r="T39"/>
      <c r="U39"/>
      <c r="V39" s="31"/>
      <c r="W39" s="46"/>
      <c r="X39" s="46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BA39" s="17"/>
      <c r="BB39" s="17"/>
      <c r="BC39" s="17"/>
      <c r="BD39" s="17"/>
      <c r="BZ39"/>
      <c r="CA39"/>
      <c r="CB39"/>
    </row>
    <row r="40" spans="1:80" x14ac:dyDescent="0.25">
      <c r="A40"/>
      <c r="E40" s="28"/>
      <c r="F40" s="28"/>
      <c r="I40"/>
      <c r="J40"/>
      <c r="K40"/>
      <c r="L40"/>
      <c r="M40"/>
      <c r="N40"/>
      <c r="O40"/>
      <c r="P40"/>
      <c r="Q40"/>
      <c r="R40"/>
      <c r="S40"/>
      <c r="T40"/>
      <c r="U40"/>
      <c r="V40" s="31"/>
      <c r="W40" s="31"/>
      <c r="X40" s="3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BA40" s="17"/>
      <c r="BB40" s="17"/>
      <c r="BC40" s="17"/>
      <c r="BD40" s="17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x14ac:dyDescent="0.25">
      <c r="A41"/>
      <c r="E41" s="28"/>
      <c r="F41" s="28"/>
      <c r="I41"/>
      <c r="J41"/>
      <c r="K41"/>
      <c r="L41"/>
      <c r="M41"/>
      <c r="N41"/>
      <c r="O41"/>
      <c r="P41"/>
      <c r="Q41"/>
      <c r="R41"/>
      <c r="S41"/>
      <c r="T41"/>
      <c r="U41"/>
      <c r="V41" s="31"/>
      <c r="W41" s="31"/>
      <c r="X41" s="3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BA41" s="17"/>
      <c r="BB41" s="17"/>
      <c r="BC41" s="17"/>
      <c r="BD41" s="17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x14ac:dyDescent="0.25">
      <c r="A42"/>
      <c r="E42" s="28"/>
      <c r="F42" s="28"/>
      <c r="I42"/>
      <c r="J42"/>
      <c r="K42"/>
      <c r="L42"/>
      <c r="M42"/>
      <c r="N42"/>
      <c r="O42"/>
      <c r="P42"/>
      <c r="Q42"/>
      <c r="R42"/>
      <c r="S42"/>
      <c r="T42"/>
      <c r="U42"/>
      <c r="V42" s="46"/>
      <c r="W42" s="31"/>
      <c r="X42" s="3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BA42" s="17"/>
      <c r="BB42" s="17"/>
      <c r="BC42" s="17"/>
      <c r="BD42" s="17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x14ac:dyDescent="0.25">
      <c r="A43"/>
      <c r="E43" s="41"/>
      <c r="F43" s="41"/>
      <c r="I43"/>
      <c r="J43"/>
      <c r="K43"/>
      <c r="L43"/>
      <c r="M43"/>
      <c r="N43"/>
      <c r="O43"/>
      <c r="P43"/>
      <c r="Q43"/>
      <c r="R43"/>
      <c r="S43"/>
      <c r="T43"/>
      <c r="U43"/>
      <c r="V43" s="31"/>
      <c r="W43" s="31"/>
      <c r="X43" s="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BA43" s="17"/>
      <c r="BB43" s="17"/>
      <c r="BC43" s="17"/>
      <c r="BD43" s="17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x14ac:dyDescent="0.25">
      <c r="A44"/>
      <c r="E44" s="28"/>
      <c r="F44" s="28"/>
      <c r="I44"/>
      <c r="J44"/>
      <c r="K44"/>
      <c r="L44"/>
      <c r="M44"/>
      <c r="N44"/>
      <c r="O44"/>
      <c r="P44"/>
      <c r="Q44"/>
      <c r="R44"/>
      <c r="S44"/>
      <c r="T44"/>
      <c r="U44"/>
      <c r="V44" s="31"/>
      <c r="W44" s="31"/>
      <c r="X44" s="3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BA44" s="17"/>
      <c r="BB44" s="17"/>
      <c r="BC44" s="17"/>
      <c r="BD44" s="17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x14ac:dyDescent="0.25">
      <c r="A45"/>
      <c r="E45" s="28"/>
      <c r="F45" s="28"/>
      <c r="I45"/>
      <c r="J45"/>
      <c r="K45"/>
      <c r="L45"/>
      <c r="M45"/>
      <c r="N45"/>
      <c r="O45"/>
      <c r="P45"/>
      <c r="Q45"/>
      <c r="R45"/>
      <c r="S45"/>
      <c r="T45"/>
      <c r="U45"/>
      <c r="V45" s="31"/>
      <c r="W45" s="31"/>
      <c r="X45" s="3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BA45" s="17"/>
      <c r="BB45" s="17"/>
      <c r="BC45" s="17"/>
      <c r="BD45" s="17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x14ac:dyDescent="0.25">
      <c r="A46"/>
      <c r="E46" s="28"/>
      <c r="F46" s="28"/>
      <c r="I46"/>
      <c r="J46"/>
      <c r="K46"/>
      <c r="L46"/>
      <c r="M46"/>
      <c r="N46"/>
      <c r="O46"/>
      <c r="P46"/>
      <c r="Q46"/>
      <c r="R46"/>
      <c r="S46"/>
      <c r="T46"/>
      <c r="U46"/>
      <c r="V46" s="31"/>
      <c r="W46" s="31"/>
      <c r="X46" s="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BA46" s="17"/>
      <c r="BB46" s="17"/>
      <c r="BC46" s="17"/>
      <c r="BD46" s="17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x14ac:dyDescent="0.25">
      <c r="A47"/>
      <c r="E47" s="28"/>
      <c r="F47" s="28"/>
      <c r="I47"/>
      <c r="J47"/>
      <c r="K47"/>
      <c r="L47"/>
      <c r="M47"/>
      <c r="N47"/>
      <c r="O47"/>
      <c r="P47"/>
      <c r="Q47"/>
      <c r="R47"/>
      <c r="S47"/>
      <c r="T47"/>
      <c r="U47"/>
      <c r="V47" s="31"/>
      <c r="W47" s="31"/>
      <c r="X47" s="3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BA47" s="17"/>
      <c r="BB47" s="17"/>
      <c r="BC47" s="17"/>
      <c r="BD47" s="1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x14ac:dyDescent="0.25">
      <c r="A48"/>
      <c r="E48" s="28"/>
      <c r="F48" s="28"/>
      <c r="I48"/>
      <c r="J48"/>
      <c r="K48"/>
      <c r="L48"/>
      <c r="M48"/>
      <c r="N48"/>
      <c r="O48"/>
      <c r="P48"/>
      <c r="Q48"/>
      <c r="R48"/>
      <c r="S48"/>
      <c r="T48"/>
      <c r="U48"/>
      <c r="V48" s="31"/>
      <c r="W48" s="31"/>
      <c r="X48" s="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BA48" s="17"/>
      <c r="BB48" s="17"/>
      <c r="BC48" s="17"/>
      <c r="BD48" s="17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x14ac:dyDescent="0.25">
      <c r="A49"/>
      <c r="E49" s="28"/>
      <c r="F49" s="28"/>
      <c r="I49"/>
      <c r="J49"/>
      <c r="K49"/>
      <c r="L49"/>
      <c r="M49"/>
      <c r="N49"/>
      <c r="O49"/>
      <c r="P49"/>
      <c r="Q49"/>
      <c r="R49"/>
      <c r="S49"/>
      <c r="T49"/>
      <c r="U49"/>
      <c r="V49" s="31"/>
      <c r="W49" s="31"/>
      <c r="X49" s="3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BA49" s="17"/>
      <c r="BB49" s="17"/>
      <c r="BC49" s="17"/>
      <c r="BD49" s="17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x14ac:dyDescent="0.25">
      <c r="A50"/>
      <c r="E50" s="28"/>
      <c r="F50" s="28"/>
      <c r="BA50" s="17"/>
      <c r="BB50" s="17"/>
      <c r="BC50" s="17"/>
      <c r="BD50" s="17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x14ac:dyDescent="0.25">
      <c r="A51"/>
      <c r="BA51" s="17"/>
      <c r="BB51" s="17"/>
      <c r="BC51" s="17"/>
      <c r="BD51" s="17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x14ac:dyDescent="0.25">
      <c r="A52"/>
      <c r="BA52" s="17"/>
      <c r="BB52" s="17"/>
      <c r="BC52" s="17"/>
      <c r="BD52" s="17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x14ac:dyDescent="0.25">
      <c r="A53"/>
      <c r="BA53" s="17"/>
      <c r="BB53" s="17"/>
      <c r="BC53" s="17"/>
      <c r="BD53" s="17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x14ac:dyDescent="0.25">
      <c r="A54"/>
      <c r="BA54" s="17"/>
      <c r="BB54" s="17"/>
      <c r="BC54" s="17"/>
      <c r="BD54" s="17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x14ac:dyDescent="0.25">
      <c r="A55"/>
      <c r="B55" s="17"/>
      <c r="C55" s="17"/>
      <c r="D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BA55" s="17"/>
      <c r="BB55" s="17"/>
      <c r="BC55" s="17"/>
      <c r="BD55" s="17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x14ac:dyDescent="0.25">
      <c r="A56"/>
      <c r="B56" s="17"/>
      <c r="C56" s="17"/>
      <c r="D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BA56" s="17"/>
      <c r="BB56" s="17"/>
      <c r="BC56" s="17"/>
      <c r="BD56" s="17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x14ac:dyDescent="0.25">
      <c r="A57"/>
      <c r="B57" s="17"/>
      <c r="C57" s="17"/>
      <c r="D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BA57" s="17"/>
      <c r="BB57" s="17"/>
      <c r="BC57" s="17"/>
      <c r="BD57" s="1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x14ac:dyDescent="0.25">
      <c r="A58"/>
      <c r="B58" s="17"/>
      <c r="C58" s="17"/>
      <c r="D58" s="17"/>
      <c r="E58" s="42"/>
      <c r="F58" s="4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BA58" s="17"/>
      <c r="BB58" s="17"/>
      <c r="BC58" s="17"/>
      <c r="BD58" s="17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x14ac:dyDescent="0.25">
      <c r="A59"/>
      <c r="B59" s="17"/>
      <c r="C59" s="17"/>
      <c r="D59" s="17"/>
      <c r="E59" s="42"/>
      <c r="F59" s="4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BA59" s="17"/>
      <c r="BB59" s="17"/>
      <c r="BC59" s="17"/>
      <c r="BD59" s="17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x14ac:dyDescent="0.25">
      <c r="A60"/>
      <c r="B60" s="17"/>
      <c r="C60" s="17"/>
      <c r="D60" s="17"/>
      <c r="E60" s="42"/>
      <c r="F60" s="4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BA60" s="17"/>
      <c r="BB60" s="17"/>
      <c r="BC60" s="17"/>
      <c r="BD60" s="17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</sheetData>
  <mergeCells count="4">
    <mergeCell ref="I1:Q1"/>
    <mergeCell ref="V1:X1"/>
    <mergeCell ref="A1:C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Запорная</vt:lpstr>
      <vt:lpstr>Регулирующая</vt:lpstr>
      <vt:lpstr>Обратная</vt:lpstr>
      <vt:lpstr>Предохранительная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</dc:creator>
  <cp:lastModifiedBy>Лычаков В.Д.</cp:lastModifiedBy>
  <cp:lastPrinted>2018-08-10T07:46:55Z</cp:lastPrinted>
  <dcterms:created xsi:type="dcterms:W3CDTF">2018-07-25T14:50:34Z</dcterms:created>
  <dcterms:modified xsi:type="dcterms:W3CDTF">2018-12-21T15:17:26Z</dcterms:modified>
</cp:coreProperties>
</file>